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ubryń\SENAT 2025\Senat_28.08.25r_IPJ\zał. do wn.1_PPiW\"/>
    </mc:Choice>
  </mc:AlternateContent>
  <xr:revisionPtr revIDLastSave="0" documentId="13_ncr:1_{BE8E3855-051D-48C7-AB26-6C6B9E4CEB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11" i="1"/>
  <c r="E11" i="1" s="1"/>
  <c r="G11" i="1"/>
  <c r="H11" i="1"/>
  <c r="R94" i="1" l="1"/>
  <c r="D74" i="1"/>
  <c r="C55" i="1"/>
  <c r="C72" i="1"/>
  <c r="C70" i="1"/>
  <c r="C71" i="1"/>
  <c r="H17" i="1"/>
  <c r="H29" i="1"/>
  <c r="H64" i="1"/>
  <c r="F26" i="1"/>
  <c r="F92" i="1"/>
  <c r="G92" i="1"/>
  <c r="H92" i="1"/>
  <c r="AV94" i="1"/>
  <c r="C92" i="1"/>
  <c r="C17" i="1"/>
  <c r="F17" i="1"/>
  <c r="G17" i="1"/>
  <c r="E92" i="1" l="1"/>
  <c r="E17" i="1"/>
  <c r="H65" i="1" l="1"/>
  <c r="G65" i="1"/>
  <c r="F65" i="1"/>
  <c r="C65" i="1"/>
  <c r="H59" i="1"/>
  <c r="G59" i="1"/>
  <c r="F59" i="1"/>
  <c r="C59" i="1"/>
  <c r="H55" i="1"/>
  <c r="G55" i="1"/>
  <c r="F55" i="1"/>
  <c r="G29" i="1"/>
  <c r="F29" i="1"/>
  <c r="C29" i="1"/>
  <c r="H54" i="1"/>
  <c r="G54" i="1"/>
  <c r="F54" i="1"/>
  <c r="C54" i="1"/>
  <c r="H56" i="1"/>
  <c r="G56" i="1"/>
  <c r="F56" i="1"/>
  <c r="C56" i="1"/>
  <c r="G80" i="1"/>
  <c r="H45" i="1"/>
  <c r="G45" i="1"/>
  <c r="F45" i="1"/>
  <c r="C45" i="1"/>
  <c r="H27" i="1"/>
  <c r="G27" i="1"/>
  <c r="F27" i="1"/>
  <c r="C27" i="1"/>
  <c r="H25" i="1"/>
  <c r="G25" i="1"/>
  <c r="F25" i="1"/>
  <c r="C25" i="1"/>
  <c r="H16" i="1"/>
  <c r="G16" i="1"/>
  <c r="F16" i="1"/>
  <c r="C16" i="1"/>
  <c r="H22" i="1"/>
  <c r="G22" i="1"/>
  <c r="F22" i="1"/>
  <c r="C22" i="1"/>
  <c r="H43" i="1"/>
  <c r="G43" i="1"/>
  <c r="F43" i="1"/>
  <c r="C43" i="1"/>
  <c r="H83" i="1"/>
  <c r="G83" i="1"/>
  <c r="F83" i="1"/>
  <c r="C83" i="1"/>
  <c r="H82" i="1"/>
  <c r="G82" i="1"/>
  <c r="F82" i="1"/>
  <c r="C82" i="1"/>
  <c r="H81" i="1"/>
  <c r="G81" i="1"/>
  <c r="F81" i="1"/>
  <c r="C81" i="1"/>
  <c r="H80" i="1"/>
  <c r="F80" i="1"/>
  <c r="C80" i="1"/>
  <c r="H79" i="1"/>
  <c r="G79" i="1"/>
  <c r="F79" i="1"/>
  <c r="C79" i="1"/>
  <c r="E55" i="1" l="1"/>
  <c r="E59" i="1"/>
  <c r="E65" i="1"/>
  <c r="E29" i="1"/>
  <c r="E54" i="1"/>
  <c r="E56" i="1"/>
  <c r="E45" i="1"/>
  <c r="E16" i="1"/>
  <c r="E27" i="1"/>
  <c r="E25" i="1"/>
  <c r="E22" i="1"/>
  <c r="E43" i="1"/>
  <c r="E83" i="1"/>
  <c r="E82" i="1"/>
  <c r="E81" i="1"/>
  <c r="E80" i="1"/>
  <c r="E79" i="1"/>
  <c r="H75" i="1" l="1"/>
  <c r="G75" i="1"/>
  <c r="F75" i="1"/>
  <c r="C75" i="1"/>
  <c r="H78" i="1"/>
  <c r="G78" i="1"/>
  <c r="F78" i="1"/>
  <c r="C78" i="1"/>
  <c r="H77" i="1"/>
  <c r="G77" i="1"/>
  <c r="F77" i="1"/>
  <c r="C77" i="1"/>
  <c r="H71" i="1"/>
  <c r="G71" i="1"/>
  <c r="F71" i="1"/>
  <c r="H70" i="1"/>
  <c r="G70" i="1"/>
  <c r="F70" i="1"/>
  <c r="D36" i="1"/>
  <c r="W94" i="1"/>
  <c r="M94" i="1"/>
  <c r="H20" i="1"/>
  <c r="G20" i="1"/>
  <c r="F20" i="1"/>
  <c r="C20" i="1"/>
  <c r="H18" i="1"/>
  <c r="G18" i="1"/>
  <c r="F18" i="1"/>
  <c r="C18" i="1"/>
  <c r="E70" i="1" l="1"/>
  <c r="E77" i="1"/>
  <c r="E75" i="1"/>
  <c r="E78" i="1"/>
  <c r="E71" i="1"/>
  <c r="E20" i="1"/>
  <c r="E18" i="1"/>
  <c r="C68" i="1" l="1"/>
  <c r="C73" i="1"/>
  <c r="C69" i="1"/>
  <c r="C67" i="1"/>
  <c r="C66" i="1" l="1"/>
  <c r="F91" i="1" l="1"/>
  <c r="G91" i="1"/>
  <c r="H91" i="1"/>
  <c r="C76" i="1"/>
  <c r="H84" i="1"/>
  <c r="H85" i="1"/>
  <c r="G84" i="1"/>
  <c r="G85" i="1"/>
  <c r="F84" i="1"/>
  <c r="F85" i="1"/>
  <c r="G76" i="1"/>
  <c r="H76" i="1"/>
  <c r="F76" i="1"/>
  <c r="H88" i="1"/>
  <c r="H89" i="1"/>
  <c r="H90" i="1"/>
  <c r="G88" i="1"/>
  <c r="G89" i="1"/>
  <c r="G90" i="1"/>
  <c r="G87" i="1"/>
  <c r="H87" i="1"/>
  <c r="F88" i="1"/>
  <c r="F89" i="1"/>
  <c r="F90" i="1"/>
  <c r="F87" i="1"/>
  <c r="H68" i="1"/>
  <c r="H69" i="1"/>
  <c r="H72" i="1"/>
  <c r="H73" i="1"/>
  <c r="G68" i="1"/>
  <c r="G69" i="1"/>
  <c r="G72" i="1"/>
  <c r="G73" i="1"/>
  <c r="F68" i="1"/>
  <c r="F69" i="1"/>
  <c r="F72" i="1"/>
  <c r="F73" i="1"/>
  <c r="G67" i="1"/>
  <c r="H67" i="1"/>
  <c r="F67" i="1"/>
  <c r="H60" i="1"/>
  <c r="H61" i="1"/>
  <c r="H62" i="1"/>
  <c r="H63" i="1"/>
  <c r="G60" i="1"/>
  <c r="G61" i="1"/>
  <c r="G62" i="1"/>
  <c r="G63" i="1"/>
  <c r="G64" i="1"/>
  <c r="F60" i="1"/>
  <c r="F61" i="1"/>
  <c r="F62" i="1"/>
  <c r="F63" i="1"/>
  <c r="F64" i="1"/>
  <c r="G58" i="1"/>
  <c r="H58" i="1"/>
  <c r="F58" i="1"/>
  <c r="H38" i="1"/>
  <c r="H39" i="1"/>
  <c r="H40" i="1"/>
  <c r="H41" i="1"/>
  <c r="H42" i="1"/>
  <c r="H44" i="1"/>
  <c r="H46" i="1"/>
  <c r="H47" i="1"/>
  <c r="H48" i="1"/>
  <c r="H49" i="1"/>
  <c r="H50" i="1"/>
  <c r="H51" i="1"/>
  <c r="H52" i="1"/>
  <c r="H53" i="1"/>
  <c r="G38" i="1"/>
  <c r="G39" i="1"/>
  <c r="G40" i="1"/>
  <c r="G41" i="1"/>
  <c r="G42" i="1"/>
  <c r="G44" i="1"/>
  <c r="G46" i="1"/>
  <c r="G47" i="1"/>
  <c r="G48" i="1"/>
  <c r="G49" i="1"/>
  <c r="G50" i="1"/>
  <c r="G51" i="1"/>
  <c r="G52" i="1"/>
  <c r="G53" i="1"/>
  <c r="F38" i="1"/>
  <c r="F39" i="1"/>
  <c r="F40" i="1"/>
  <c r="F41" i="1"/>
  <c r="F42" i="1"/>
  <c r="F44" i="1"/>
  <c r="F46" i="1"/>
  <c r="F47" i="1"/>
  <c r="F48" i="1"/>
  <c r="F49" i="1"/>
  <c r="F50" i="1"/>
  <c r="F51" i="1"/>
  <c r="F52" i="1"/>
  <c r="F53" i="1"/>
  <c r="G37" i="1"/>
  <c r="H37" i="1"/>
  <c r="F37" i="1"/>
  <c r="H32" i="1"/>
  <c r="H33" i="1"/>
  <c r="H34" i="1"/>
  <c r="H35" i="1"/>
  <c r="G32" i="1"/>
  <c r="G33" i="1"/>
  <c r="G34" i="1"/>
  <c r="G35" i="1"/>
  <c r="F32" i="1"/>
  <c r="F33" i="1"/>
  <c r="F34" i="1"/>
  <c r="F35" i="1"/>
  <c r="G31" i="1"/>
  <c r="H31" i="1"/>
  <c r="F31" i="1"/>
  <c r="H15" i="1"/>
  <c r="H19" i="1"/>
  <c r="H21" i="1"/>
  <c r="H23" i="1"/>
  <c r="H24" i="1"/>
  <c r="H26" i="1"/>
  <c r="H28" i="1"/>
  <c r="G15" i="1"/>
  <c r="G19" i="1"/>
  <c r="G21" i="1"/>
  <c r="G23" i="1"/>
  <c r="G24" i="1"/>
  <c r="G26" i="1"/>
  <c r="G28" i="1"/>
  <c r="F15" i="1"/>
  <c r="F19" i="1"/>
  <c r="F21" i="1"/>
  <c r="F23" i="1"/>
  <c r="F24" i="1"/>
  <c r="F28" i="1"/>
  <c r="G14" i="1"/>
  <c r="H14" i="1"/>
  <c r="F14" i="1"/>
  <c r="H12" i="1"/>
  <c r="G12" i="1"/>
  <c r="F12" i="1"/>
  <c r="G10" i="1"/>
  <c r="H10" i="1"/>
  <c r="F10" i="1"/>
  <c r="C37" i="1"/>
  <c r="C91" i="1"/>
  <c r="C88" i="1"/>
  <c r="C89" i="1"/>
  <c r="C90" i="1"/>
  <c r="C87" i="1"/>
  <c r="C84" i="1"/>
  <c r="C85" i="1"/>
  <c r="C60" i="1"/>
  <c r="C61" i="1"/>
  <c r="C62" i="1"/>
  <c r="C63" i="1"/>
  <c r="C64" i="1"/>
  <c r="C58" i="1"/>
  <c r="C39" i="1"/>
  <c r="C40" i="1"/>
  <c r="C41" i="1"/>
  <c r="C42" i="1"/>
  <c r="C44" i="1"/>
  <c r="C46" i="1"/>
  <c r="C47" i="1"/>
  <c r="C48" i="1"/>
  <c r="C49" i="1"/>
  <c r="C50" i="1"/>
  <c r="C51" i="1"/>
  <c r="C52" i="1"/>
  <c r="C53" i="1"/>
  <c r="C38" i="1"/>
  <c r="C32" i="1"/>
  <c r="C33" i="1"/>
  <c r="C34" i="1"/>
  <c r="C35" i="1"/>
  <c r="C31" i="1"/>
  <c r="C15" i="1"/>
  <c r="C19" i="1"/>
  <c r="C21" i="1"/>
  <c r="C23" i="1"/>
  <c r="C24" i="1"/>
  <c r="C26" i="1"/>
  <c r="C28" i="1"/>
  <c r="C14" i="1"/>
  <c r="C12" i="1"/>
  <c r="C10" i="1"/>
  <c r="D57" i="1"/>
  <c r="D30" i="1"/>
  <c r="D13" i="1"/>
  <c r="D66" i="1"/>
  <c r="J94" i="1"/>
  <c r="K94" i="1"/>
  <c r="L94" i="1"/>
  <c r="N94" i="1"/>
  <c r="O94" i="1"/>
  <c r="P94" i="1"/>
  <c r="Q94" i="1"/>
  <c r="S94" i="1"/>
  <c r="T94" i="1"/>
  <c r="U94" i="1"/>
  <c r="V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W94" i="1"/>
  <c r="AX94" i="1"/>
  <c r="AY94" i="1"/>
  <c r="AZ94" i="1"/>
  <c r="BA94" i="1"/>
  <c r="BB94" i="1"/>
  <c r="BC94" i="1"/>
  <c r="BD94" i="1"/>
  <c r="BE94" i="1"/>
  <c r="BF94" i="1"/>
  <c r="I94" i="1"/>
  <c r="D86" i="1"/>
  <c r="D9" i="1"/>
  <c r="E10" i="1" l="1"/>
  <c r="G74" i="1"/>
  <c r="D94" i="1"/>
  <c r="C74" i="1"/>
  <c r="C9" i="1"/>
  <c r="C13" i="1"/>
  <c r="C57" i="1"/>
  <c r="E61" i="1"/>
  <c r="E63" i="1"/>
  <c r="E62" i="1"/>
  <c r="E28" i="1"/>
  <c r="E60" i="1"/>
  <c r="H74" i="1"/>
  <c r="G36" i="1"/>
  <c r="H36" i="1"/>
  <c r="H57" i="1"/>
  <c r="C86" i="1"/>
  <c r="F36" i="1"/>
  <c r="C30" i="1"/>
  <c r="C36" i="1"/>
  <c r="E76" i="1"/>
  <c r="AY95" i="1"/>
  <c r="AO95" i="1"/>
  <c r="E64" i="1"/>
  <c r="E68" i="1"/>
  <c r="E69" i="1"/>
  <c r="BD95" i="1"/>
  <c r="E73" i="1"/>
  <c r="E84" i="1"/>
  <c r="AT95" i="1"/>
  <c r="E72" i="1"/>
  <c r="H13" i="1"/>
  <c r="G57" i="1"/>
  <c r="F57" i="1"/>
  <c r="G30" i="1"/>
  <c r="F30" i="1"/>
  <c r="E85" i="1"/>
  <c r="F74" i="1"/>
  <c r="F13" i="1"/>
  <c r="G13" i="1"/>
  <c r="H30" i="1"/>
  <c r="H86" i="1"/>
  <c r="G86" i="1"/>
  <c r="H66" i="1"/>
  <c r="G66" i="1"/>
  <c r="E67" i="1"/>
  <c r="F66" i="1"/>
  <c r="E21" i="1"/>
  <c r="F86" i="1"/>
  <c r="E37" i="1"/>
  <c r="E34" i="1"/>
  <c r="E46" i="1"/>
  <c r="E47" i="1"/>
  <c r="E48" i="1"/>
  <c r="E50" i="1"/>
  <c r="E52" i="1"/>
  <c r="E51" i="1"/>
  <c r="E53" i="1"/>
  <c r="E42" i="1"/>
  <c r="E49" i="1"/>
  <c r="E58" i="1"/>
  <c r="E44" i="1"/>
  <c r="E33" i="1"/>
  <c r="E24" i="1"/>
  <c r="E35" i="1"/>
  <c r="E26" i="1"/>
  <c r="E88" i="1"/>
  <c r="E41" i="1"/>
  <c r="E31" i="1"/>
  <c r="E89" i="1"/>
  <c r="E90" i="1"/>
  <c r="H9" i="1"/>
  <c r="G9" i="1"/>
  <c r="F9" i="1"/>
  <c r="E32" i="1"/>
  <c r="E40" i="1"/>
  <c r="E15" i="1"/>
  <c r="E38" i="1"/>
  <c r="E23" i="1"/>
  <c r="E19" i="1"/>
  <c r="E14" i="1"/>
  <c r="E87" i="1"/>
  <c r="E12" i="1"/>
  <c r="U95" i="1"/>
  <c r="AE95" i="1"/>
  <c r="Z95" i="1"/>
  <c r="AJ95" i="1"/>
  <c r="K95" i="1"/>
  <c r="E39" i="1"/>
  <c r="E91" i="1"/>
  <c r="P95" i="1"/>
  <c r="E9" i="1" l="1"/>
  <c r="F94" i="1"/>
  <c r="G94" i="1"/>
  <c r="H94" i="1"/>
  <c r="C94" i="1"/>
  <c r="E74" i="1"/>
  <c r="E13" i="1"/>
  <c r="E36" i="1"/>
  <c r="E57" i="1"/>
  <c r="E30" i="1"/>
  <c r="E66" i="1"/>
  <c r="E86" i="1"/>
  <c r="E94" i="1" l="1"/>
  <c r="F95" i="1"/>
</calcChain>
</file>

<file path=xl/sharedStrings.xml><?xml version="1.0" encoding="utf-8"?>
<sst xmlns="http://schemas.openxmlformats.org/spreadsheetml/2006/main" count="199" uniqueCount="127">
  <si>
    <t>PLAN STUDIÓW</t>
  </si>
  <si>
    <t>L. egz.</t>
  </si>
  <si>
    <t>Ogólnie liczba godzin</t>
  </si>
  <si>
    <t>Rozdział zajęć programowych na semestry</t>
  </si>
  <si>
    <t>Lp</t>
  </si>
  <si>
    <t>Nazwa przedmiotu</t>
  </si>
  <si>
    <t>w  tym</t>
  </si>
  <si>
    <t xml:space="preserve">sem I </t>
  </si>
  <si>
    <t>sem  II</t>
  </si>
  <si>
    <t>sem  III</t>
  </si>
  <si>
    <t>sem  IV</t>
  </si>
  <si>
    <t>sem  V</t>
  </si>
  <si>
    <t>sem  VI</t>
  </si>
  <si>
    <t>w</t>
  </si>
  <si>
    <t>ć</t>
  </si>
  <si>
    <t>A</t>
  </si>
  <si>
    <t>B</t>
  </si>
  <si>
    <t>Język obcy</t>
  </si>
  <si>
    <t>Wychowanie fizyczne</t>
  </si>
  <si>
    <t>E</t>
  </si>
  <si>
    <t>Godzin tygodniowo</t>
  </si>
  <si>
    <t xml:space="preserve"> Obowiązuje od:</t>
  </si>
  <si>
    <t xml:space="preserve"> Zmiany:</t>
  </si>
  <si>
    <t>ECTS</t>
  </si>
  <si>
    <t>l/p</t>
  </si>
  <si>
    <t>l/pE</t>
  </si>
  <si>
    <t xml:space="preserve">RAZEM    A+B+C+D+E   </t>
  </si>
  <si>
    <t>C</t>
  </si>
  <si>
    <t>D</t>
  </si>
  <si>
    <t>Instytut Pedagogiczno-Językowy</t>
  </si>
  <si>
    <t>sem  VII</t>
  </si>
  <si>
    <t>sem  VIII</t>
  </si>
  <si>
    <t>sem  IX</t>
  </si>
  <si>
    <t>sem  X</t>
  </si>
  <si>
    <t xml:space="preserve"> </t>
  </si>
  <si>
    <t>kierunku: PEDAGOGIKA PRZEDSZKOLNA i WCZESNOSZKOLNA</t>
  </si>
  <si>
    <t>F</t>
  </si>
  <si>
    <t>G</t>
  </si>
  <si>
    <t>H</t>
  </si>
  <si>
    <t>I</t>
  </si>
  <si>
    <t>studia  stacjonarne          profil praktyczny</t>
  </si>
  <si>
    <t>Przedmioty specjalnościowe z pedagogiki przedszkolnej i wczesnoszkolnej</t>
  </si>
  <si>
    <r>
      <t>Przedmioty kształcenia ogólnego</t>
    </r>
    <r>
      <rPr>
        <b/>
        <sz val="14"/>
        <rFont val="Arial Narrow"/>
        <family val="2"/>
      </rPr>
      <t xml:space="preserve"> </t>
    </r>
  </si>
  <si>
    <t>Zatwierdzony przez Senat ANS w Elblagu</t>
  </si>
  <si>
    <t xml:space="preserve">Warsztat pracy nauczyciela przedszkola i wczesnej edukacji </t>
  </si>
  <si>
    <t xml:space="preserve">Seminarium magisterskie  </t>
  </si>
  <si>
    <t>obowiązuje studentów rekrut. od r. ak. 2025/2026</t>
  </si>
  <si>
    <t>1.10.2025 r.</t>
  </si>
  <si>
    <t>w dniu:   28.08.2025 r.</t>
  </si>
  <si>
    <r>
      <t xml:space="preserve">Przygotowanie i ewaluacja praktyki zawodowej  </t>
    </r>
    <r>
      <rPr>
        <b/>
        <sz val="14"/>
        <rFont val="Arial Narrow"/>
        <family val="2"/>
        <charset val="238"/>
      </rPr>
      <t>J</t>
    </r>
    <r>
      <rPr>
        <sz val="14"/>
        <rFont val="Arial Narrow"/>
        <family val="2"/>
      </rPr>
      <t>.</t>
    </r>
  </si>
  <si>
    <t>Elementy integracji sensorycznej</t>
  </si>
  <si>
    <t xml:space="preserve">Praktyka zawodowa </t>
  </si>
  <si>
    <t xml:space="preserve">Przedmioty związane z procesem dyplomowania </t>
  </si>
  <si>
    <r>
      <t>Praca z dzieckiem o specjalnych potrzebach edukacyjnych</t>
    </r>
    <r>
      <rPr>
        <b/>
        <sz val="14"/>
        <color rgb="FFFF0000"/>
        <rFont val="Arial Narrow"/>
        <family val="2"/>
        <charset val="238"/>
      </rPr>
      <t xml:space="preserve"> </t>
    </r>
  </si>
  <si>
    <t xml:space="preserve">Wspieranie rozwoju dzieci w wieku przedszkolnym i młodszym wieku szkolnym </t>
  </si>
  <si>
    <t xml:space="preserve">Przedmioty kierunkowe z zakresu psychologiczno-pedagogicznego </t>
  </si>
  <si>
    <t xml:space="preserve">Kompetencje z zakresu dydaktyki języka obcego </t>
  </si>
  <si>
    <t xml:space="preserve">Przedmioty z zakresu edukacji włączającej </t>
  </si>
  <si>
    <t>Akademia Nauk Stosowanych w Elblągu</t>
  </si>
  <si>
    <r>
      <t>Podstawy psychologii</t>
    </r>
    <r>
      <rPr>
        <sz val="14"/>
        <color rgb="FFFF0000"/>
        <rFont val="Arial Narrow"/>
        <family val="2"/>
        <charset val="238"/>
      </rPr>
      <t xml:space="preserve">  </t>
    </r>
  </si>
  <si>
    <r>
      <t xml:space="preserve">Psychologia rozwoju człowieka </t>
    </r>
    <r>
      <rPr>
        <b/>
        <sz val="14"/>
        <rFont val="Arial Narrow"/>
        <family val="2"/>
        <charset val="238"/>
      </rPr>
      <t xml:space="preserve"> </t>
    </r>
  </si>
  <si>
    <r>
      <t xml:space="preserve">Psychologia dla nauczycieli  </t>
    </r>
    <r>
      <rPr>
        <b/>
        <sz val="14"/>
        <color rgb="FFFF0000"/>
        <rFont val="Arial Narrow"/>
        <family val="2"/>
        <charset val="238"/>
      </rPr>
      <t xml:space="preserve"> </t>
    </r>
  </si>
  <si>
    <t xml:space="preserve">Metody i techniki uczenia się - rodzaje inteligencji  </t>
  </si>
  <si>
    <r>
      <t>Pedagogika przedszkolna</t>
    </r>
    <r>
      <rPr>
        <b/>
        <sz val="14"/>
        <rFont val="Arial Narrow"/>
        <family val="2"/>
        <charset val="238"/>
      </rPr>
      <t xml:space="preserve"> </t>
    </r>
  </si>
  <si>
    <r>
      <t xml:space="preserve">Pedagogika wczesnoszkolna </t>
    </r>
    <r>
      <rPr>
        <b/>
        <sz val="14"/>
        <color rgb="FFFF0000"/>
        <rFont val="Arial Narrow"/>
        <family val="2"/>
        <charset val="238"/>
      </rPr>
      <t xml:space="preserve"> </t>
    </r>
  </si>
  <si>
    <r>
      <t xml:space="preserve">Psychologiczne i pedagogiczne podstawy nauczania dzieci języka obcego </t>
    </r>
    <r>
      <rPr>
        <b/>
        <sz val="14"/>
        <rFont val="Arial Narrow"/>
        <family val="2"/>
        <charset val="238"/>
      </rPr>
      <t xml:space="preserve"> </t>
    </r>
    <r>
      <rPr>
        <sz val="14"/>
        <rFont val="Arial Narrow"/>
        <family val="2"/>
        <charset val="238"/>
      </rPr>
      <t xml:space="preserve"> </t>
    </r>
  </si>
  <si>
    <t xml:space="preserve">Podstawy dydaktyki </t>
  </si>
  <si>
    <t xml:space="preserve">Pedagogika specjalna </t>
  </si>
  <si>
    <t xml:space="preserve">Pedagogika społeczna-dialog międzykulturowy </t>
  </si>
  <si>
    <r>
      <t>Elementy socjologii edukacji</t>
    </r>
    <r>
      <rPr>
        <b/>
        <sz val="14"/>
        <rFont val="Arial Narrow"/>
        <family val="2"/>
        <charset val="238"/>
      </rPr>
      <t xml:space="preserve"> </t>
    </r>
  </si>
  <si>
    <t xml:space="preserve">Pedagogika zabawy  </t>
  </si>
  <si>
    <r>
      <t>Etyka zawodu nauczyciela - dyskurs filozoficzny</t>
    </r>
    <r>
      <rPr>
        <b/>
        <sz val="14"/>
        <rFont val="Arial Narrow"/>
        <family val="2"/>
        <charset val="238"/>
      </rPr>
      <t xml:space="preserve"> </t>
    </r>
  </si>
  <si>
    <r>
      <t xml:space="preserve">Kompetencje nauczyciela </t>
    </r>
    <r>
      <rPr>
        <b/>
        <sz val="14"/>
        <rFont val="Arial Narrow"/>
        <family val="2"/>
        <charset val="238"/>
      </rPr>
      <t xml:space="preserve"> </t>
    </r>
  </si>
  <si>
    <r>
      <t xml:space="preserve">Teoretyczne podstawy integracji </t>
    </r>
    <r>
      <rPr>
        <b/>
        <sz val="14"/>
        <rFont val="Arial Narrow"/>
        <family val="2"/>
        <charset val="238"/>
      </rPr>
      <t xml:space="preserve"> </t>
    </r>
  </si>
  <si>
    <r>
      <t>Edukacja włączająca</t>
    </r>
    <r>
      <rPr>
        <b/>
        <sz val="14"/>
        <rFont val="Arial Narrow"/>
        <family val="2"/>
        <charset val="238"/>
      </rPr>
      <t xml:space="preserve">  </t>
    </r>
  </si>
  <si>
    <t xml:space="preserve">Diagnoza specyficznych potrzeb edukacyjnych i opracowanie indywidualnych programów edukacyjnych </t>
  </si>
  <si>
    <t xml:space="preserve">Metody nauczania w grupach zróżnicowanych </t>
  </si>
  <si>
    <t xml:space="preserve">Organizacja edukacji włączającej </t>
  </si>
  <si>
    <t xml:space="preserve">Wczesna edukacja polonistyczna </t>
  </si>
  <si>
    <r>
      <t xml:space="preserve">Wczesna edukacja matematyczna </t>
    </r>
    <r>
      <rPr>
        <b/>
        <sz val="14"/>
        <rFont val="Arial Narrow"/>
        <family val="2"/>
        <charset val="238"/>
      </rPr>
      <t xml:space="preserve"> </t>
    </r>
  </si>
  <si>
    <t xml:space="preserve">Wczesna edukacja społeczno-przyrodnicza </t>
  </si>
  <si>
    <t xml:space="preserve">Wczesna edukacja informatyczna </t>
  </si>
  <si>
    <r>
      <t>Wczesna edukacja plastyczno-techniczna</t>
    </r>
    <r>
      <rPr>
        <b/>
        <sz val="14"/>
        <rFont val="Arial Narrow"/>
        <family val="2"/>
        <charset val="238"/>
      </rPr>
      <t xml:space="preserve"> </t>
    </r>
  </si>
  <si>
    <t xml:space="preserve">Wczesna edukacja muzyczna </t>
  </si>
  <si>
    <r>
      <t xml:space="preserve">Profilaktyka zdrowia i zachowań społecznych </t>
    </r>
    <r>
      <rPr>
        <b/>
        <sz val="14"/>
        <rFont val="Arial Narrow"/>
        <family val="2"/>
        <charset val="238"/>
      </rPr>
      <t xml:space="preserve"> </t>
    </r>
  </si>
  <si>
    <t xml:space="preserve">Wczesna edukacja kultury fizycznej  </t>
  </si>
  <si>
    <t xml:space="preserve">Pierwsza pomoc przedmedyczna  </t>
  </si>
  <si>
    <t xml:space="preserve">Metodyka edukacji polonistycznej </t>
  </si>
  <si>
    <t xml:space="preserve">Metodyka edukacji  matematycznej  </t>
  </si>
  <si>
    <t xml:space="preserve">Metodyka edukacji społeczno- przyrodniczej  </t>
  </si>
  <si>
    <t xml:space="preserve">Metodyka edukacji informatycznej  </t>
  </si>
  <si>
    <t xml:space="preserve">Metodyka edukacji plastycznej  </t>
  </si>
  <si>
    <r>
      <t xml:space="preserve">Metodyka edukacji muzycznej </t>
    </r>
    <r>
      <rPr>
        <b/>
        <sz val="14"/>
        <rFont val="Arial Narrow"/>
        <family val="2"/>
        <charset val="238"/>
      </rPr>
      <t xml:space="preserve"> </t>
    </r>
  </si>
  <si>
    <t xml:space="preserve">Metodyka edukacji  technicznej  </t>
  </si>
  <si>
    <t xml:space="preserve">Metodyka wychowania fizycznego  </t>
  </si>
  <si>
    <r>
      <t>Metodyka  edukacji zdrowotnej</t>
    </r>
    <r>
      <rPr>
        <b/>
        <sz val="14"/>
        <rFont val="Arial Narrow"/>
        <family val="2"/>
        <charset val="238"/>
      </rPr>
      <t xml:space="preserve"> </t>
    </r>
  </si>
  <si>
    <t xml:space="preserve">Projektowanie edukacji zintegrowanej  </t>
  </si>
  <si>
    <t>Technologie informacyjne</t>
  </si>
  <si>
    <t xml:space="preserve">Wybrane zagadnienia prawa rodzinnego, opiekuńczego i nieletnich </t>
  </si>
  <si>
    <t xml:space="preserve">Organizacja pracy przedszkola i szkoły </t>
  </si>
  <si>
    <t xml:space="preserve">Bezpieczeństwo i ergonomia </t>
  </si>
  <si>
    <t xml:space="preserve">Diagnozowanie i ocenianie - wspieranie rozwoju ucznia </t>
  </si>
  <si>
    <r>
      <t xml:space="preserve">Ewaluacja w edukacji </t>
    </r>
    <r>
      <rPr>
        <b/>
        <sz val="14"/>
        <color theme="1"/>
        <rFont val="Arial Narrow"/>
        <family val="2"/>
        <charset val="238"/>
      </rPr>
      <t xml:space="preserve"> </t>
    </r>
  </si>
  <si>
    <r>
      <t>Komunikacja interpersonalna</t>
    </r>
    <r>
      <rPr>
        <sz val="14"/>
        <color rgb="FFEE0000"/>
        <rFont val="Arial Narrow"/>
        <family val="2"/>
        <charset val="238"/>
      </rPr>
      <t xml:space="preserve"> </t>
    </r>
    <r>
      <rPr>
        <b/>
        <sz val="14"/>
        <rFont val="Arial Narrow"/>
        <family val="2"/>
        <charset val="238"/>
      </rPr>
      <t xml:space="preserve"> </t>
    </r>
  </si>
  <si>
    <r>
      <t xml:space="preserve">Kultura języka i wypowiedzi </t>
    </r>
    <r>
      <rPr>
        <b/>
        <sz val="14"/>
        <color rgb="FFFF0000"/>
        <rFont val="Arial Narrow"/>
        <family val="2"/>
        <charset val="238"/>
      </rPr>
      <t xml:space="preserve">  </t>
    </r>
  </si>
  <si>
    <t xml:space="preserve">Emisja głosu z kulturą żywego słowa </t>
  </si>
  <si>
    <t xml:space="preserve">Fonetyka języka angielskiego     </t>
  </si>
  <si>
    <t xml:space="preserve">Metodyka nauczania języka angielskiego we wczesnej edukacji  </t>
  </si>
  <si>
    <r>
      <t xml:space="preserve">Zabawy muzyczne i ruchowe w języku angielskim </t>
    </r>
    <r>
      <rPr>
        <b/>
        <sz val="14"/>
        <rFont val="Arial Narrow"/>
        <family val="2"/>
        <charset val="238"/>
      </rPr>
      <t xml:space="preserve"> </t>
    </r>
  </si>
  <si>
    <r>
      <t>Elementy kultury brytyjskiej i amerykańskiej</t>
    </r>
    <r>
      <rPr>
        <b/>
        <sz val="14"/>
        <rFont val="Arial Narrow"/>
        <family val="2"/>
        <charset val="238"/>
      </rPr>
      <t xml:space="preserve"> </t>
    </r>
  </si>
  <si>
    <r>
      <t>Anglojęzyczna literatura dla dzieci</t>
    </r>
    <r>
      <rPr>
        <b/>
        <sz val="14"/>
        <rFont val="Arial Narrow"/>
        <family val="2"/>
        <charset val="238"/>
      </rPr>
      <t xml:space="preserve">  </t>
    </r>
  </si>
  <si>
    <t xml:space="preserve">Kurs zintegrowany języka angielskiego </t>
  </si>
  <si>
    <r>
      <t xml:space="preserve">Techniki negocjacji i mediacji - radzenie sobie z problemami wychowawczymi dzieci/uczniów </t>
    </r>
    <r>
      <rPr>
        <b/>
        <sz val="14"/>
        <rFont val="Arial Narrow"/>
        <family val="2"/>
        <charset val="238"/>
      </rPr>
      <t xml:space="preserve"> </t>
    </r>
  </si>
  <si>
    <t xml:space="preserve">Projektowanie działań pedagogicznych wspomagających rozwój dziecka i ucznia </t>
  </si>
  <si>
    <t xml:space="preserve">Biomedyczne podstawy rozwoju  </t>
  </si>
  <si>
    <t xml:space="preserve">Diagnoza zagrożeń środowisk wychowawczych  </t>
  </si>
  <si>
    <r>
      <t xml:space="preserve">Współczesne problemy opieki nad  dzieckiem </t>
    </r>
    <r>
      <rPr>
        <b/>
        <sz val="14"/>
        <rFont val="Arial Narrow"/>
        <family val="2"/>
        <charset val="238"/>
      </rPr>
      <t xml:space="preserve"> </t>
    </r>
  </si>
  <si>
    <r>
      <t xml:space="preserve">Profilaktyka logopedyczna </t>
    </r>
    <r>
      <rPr>
        <b/>
        <sz val="14"/>
        <rFont val="Arial Narrow"/>
        <family val="2"/>
        <charset val="238"/>
      </rPr>
      <t xml:space="preserve"> </t>
    </r>
  </si>
  <si>
    <t xml:space="preserve">Wybrane metody terapii pedagogicznej  </t>
  </si>
  <si>
    <t xml:space="preserve">Programy komputerowe w diagnostyce i terapii  </t>
  </si>
  <si>
    <t xml:space="preserve">Diagnoza w terapii pedagogicznej  </t>
  </si>
  <si>
    <r>
      <t xml:space="preserve">Wprowadzenie do metodologii badań społecznych </t>
    </r>
    <r>
      <rPr>
        <b/>
        <sz val="14"/>
        <color theme="1"/>
        <rFont val="Arial Narrow"/>
        <family val="2"/>
        <charset val="238"/>
      </rPr>
      <t xml:space="preserve"> </t>
    </r>
  </si>
  <si>
    <r>
      <t>Metody i techniki badań ilościowych</t>
    </r>
    <r>
      <rPr>
        <b/>
        <sz val="14"/>
        <color theme="1"/>
        <rFont val="Arial Narrow"/>
        <family val="2"/>
        <charset val="238"/>
      </rPr>
      <t xml:space="preserve"> </t>
    </r>
  </si>
  <si>
    <t xml:space="preserve">Metody i techniki badań jakościowych  </t>
  </si>
  <si>
    <t>Przedmiot tech. do wyboru</t>
  </si>
  <si>
    <t xml:space="preserve">Gramatyka języka angielskiego </t>
  </si>
  <si>
    <t>Pedagogika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</si>
</sst>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28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Narrow"/>
      <family val="2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4"/>
      <name val="Arial Narrow"/>
      <family val="2"/>
    </font>
    <font>
      <sz val="14"/>
      <name val="Arial Narrow"/>
      <family val="2"/>
      <charset val="238"/>
    </font>
    <font>
      <b/>
      <sz val="10"/>
      <color theme="1"/>
      <name val="Arial CE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</font>
    <font>
      <sz val="14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2"/>
      <color rgb="FF00B050"/>
      <name val="Arial CE"/>
      <family val="2"/>
      <charset val="238"/>
    </font>
    <font>
      <sz val="14"/>
      <name val="Arial CE"/>
      <charset val="238"/>
    </font>
    <font>
      <b/>
      <sz val="16"/>
      <name val="Arial Narrow"/>
      <family val="2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Narrow"/>
      <family val="2"/>
      <charset val="238"/>
    </font>
    <font>
      <sz val="14"/>
      <color rgb="FFFF0000"/>
      <name val="Arial Narrow"/>
      <family val="2"/>
      <charset val="238"/>
    </font>
    <font>
      <b/>
      <sz val="12"/>
      <color theme="1"/>
      <name val="Arial Narrow"/>
      <family val="2"/>
    </font>
    <font>
      <sz val="14"/>
      <color rgb="FFEE0000"/>
      <name val="Arial Narrow"/>
      <family val="2"/>
      <charset val="238"/>
    </font>
    <font>
      <b/>
      <sz val="12"/>
      <color rgb="FFEE0000"/>
      <name val="Arial CE"/>
      <family val="2"/>
      <charset val="238"/>
    </font>
    <font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39997558519241921"/>
        <bgColor indexed="41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medium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double">
        <color indexed="63"/>
      </left>
      <right style="medium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thin">
        <color indexed="63"/>
      </left>
      <right style="double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/>
      <top style="thin">
        <color indexed="63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5" fillId="0" borderId="1" xfId="0" applyFont="1" applyBorder="1"/>
    <xf numFmtId="0" fontId="6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Continuous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Continuous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1" fillId="0" borderId="0" xfId="0" applyFont="1"/>
    <xf numFmtId="0" fontId="19" fillId="0" borderId="1" xfId="0" applyFont="1" applyBorder="1" applyAlignment="1">
      <alignment horizontal="left"/>
    </xf>
    <xf numFmtId="0" fontId="16" fillId="0" borderId="1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2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horizontal="left" wrapText="1"/>
    </xf>
    <xf numFmtId="0" fontId="6" fillId="0" borderId="30" xfId="0" applyFont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7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Continuous" wrapText="1"/>
    </xf>
    <xf numFmtId="0" fontId="10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25" fillId="7" borderId="3" xfId="0" applyFont="1" applyFill="1" applyBorder="1" applyAlignment="1">
      <alignment horizontal="center"/>
    </xf>
    <xf numFmtId="0" fontId="25" fillId="4" borderId="1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8" borderId="35" xfId="0" applyFont="1" applyFill="1" applyBorder="1" applyAlignment="1">
      <alignment horizontal="center"/>
    </xf>
    <xf numFmtId="0" fontId="6" fillId="8" borderId="36" xfId="0" applyFont="1" applyFill="1" applyBorder="1" applyAlignment="1">
      <alignment horizontal="center"/>
    </xf>
    <xf numFmtId="0" fontId="6" fillId="8" borderId="34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0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/>
    <xf numFmtId="0" fontId="6" fillId="8" borderId="27" xfId="0" applyFont="1" applyFill="1" applyBorder="1"/>
    <xf numFmtId="0" fontId="6" fillId="0" borderId="28" xfId="0" applyFont="1" applyBorder="1"/>
    <xf numFmtId="0" fontId="6" fillId="8" borderId="29" xfId="0" applyFont="1" applyFill="1" applyBorder="1"/>
    <xf numFmtId="0" fontId="6" fillId="0" borderId="26" xfId="0" applyFont="1" applyBorder="1"/>
    <xf numFmtId="0" fontId="6" fillId="8" borderId="30" xfId="0" applyFont="1" applyFill="1" applyBorder="1"/>
    <xf numFmtId="0" fontId="6" fillId="6" borderId="1" xfId="0" applyFont="1" applyFill="1" applyBorder="1"/>
    <xf numFmtId="0" fontId="6" fillId="8" borderId="1" xfId="0" applyFont="1" applyFill="1" applyBorder="1"/>
    <xf numFmtId="0" fontId="26" fillId="6" borderId="1" xfId="0" applyFont="1" applyFill="1" applyBorder="1" applyAlignment="1">
      <alignment horizontal="center"/>
    </xf>
    <xf numFmtId="0" fontId="26" fillId="8" borderId="1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9" borderId="21" xfId="0" applyFont="1" applyFill="1" applyBorder="1"/>
    <xf numFmtId="0" fontId="27" fillId="4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18" fillId="0" borderId="1" xfId="0" applyFont="1" applyBorder="1"/>
    <xf numFmtId="0" fontId="18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30" fillId="4" borderId="0" xfId="0" applyFont="1" applyFill="1"/>
    <xf numFmtId="0" fontId="30" fillId="0" borderId="0" xfId="0" applyFont="1"/>
    <xf numFmtId="0" fontId="19" fillId="4" borderId="1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29" fillId="7" borderId="3" xfId="0" applyFont="1" applyFill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textRotation="90"/>
    </xf>
    <xf numFmtId="0" fontId="6" fillId="7" borderId="2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37" xfId="0" applyFont="1" applyFill="1" applyBorder="1"/>
    <xf numFmtId="0" fontId="6" fillId="4" borderId="25" xfId="0" applyFont="1" applyFill="1" applyBorder="1"/>
    <xf numFmtId="0" fontId="6" fillId="11" borderId="24" xfId="0" applyFont="1" applyFill="1" applyBorder="1" applyAlignment="1">
      <alignment horizontal="center"/>
    </xf>
    <xf numFmtId="0" fontId="6" fillId="11" borderId="30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8" xfId="0" applyFont="1" applyFill="1" applyBorder="1"/>
    <xf numFmtId="0" fontId="11" fillId="4" borderId="1" xfId="0" applyFont="1" applyFill="1" applyBorder="1" applyAlignment="1">
      <alignment horizontal="center"/>
    </xf>
    <xf numFmtId="0" fontId="6" fillId="12" borderId="3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0" fontId="25" fillId="4" borderId="33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4" borderId="30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15" fillId="5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3" fillId="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20" fillId="0" borderId="25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19" fillId="0" borderId="25" xfId="0" applyFont="1" applyBorder="1" applyAlignment="1">
      <alignment horizontal="left" wrapText="1"/>
    </xf>
    <xf numFmtId="0" fontId="20" fillId="0" borderId="24" xfId="0" applyFont="1" applyBorder="1"/>
    <xf numFmtId="0" fontId="20" fillId="0" borderId="24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27" fillId="0" borderId="38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6" fillId="0" borderId="6" xfId="0" applyFont="1" applyBorder="1"/>
    <xf numFmtId="0" fontId="36" fillId="0" borderId="21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07"/>
  <sheetViews>
    <sheetView tabSelected="1" view="pageBreakPreview" topLeftCell="N90" zoomScale="80" zoomScaleNormal="80" zoomScaleSheetLayoutView="80" workbookViewId="0">
      <selection activeCell="C32" sqref="C32"/>
    </sheetView>
  </sheetViews>
  <sheetFormatPr defaultColWidth="8.81640625" defaultRowHeight="13" x14ac:dyDescent="0.3"/>
  <cols>
    <col min="1" max="1" width="5.26953125" style="6" customWidth="1"/>
    <col min="2" max="2" width="57.1796875" style="1" customWidth="1"/>
    <col min="3" max="3" width="6.81640625" style="4" customWidth="1"/>
    <col min="4" max="4" width="5.26953125" style="1" customWidth="1"/>
    <col min="5" max="5" width="9.26953125" style="1" customWidth="1"/>
    <col min="6" max="6" width="6.7265625" style="1" customWidth="1"/>
    <col min="7" max="7" width="6.453125" style="1" customWidth="1"/>
    <col min="8" max="8" width="9.7265625" style="1" bestFit="1" customWidth="1"/>
    <col min="9" max="9" width="5.453125" style="1" customWidth="1"/>
    <col min="10" max="10" width="4.81640625" style="1" customWidth="1"/>
    <col min="11" max="11" width="5.1796875" style="1" customWidth="1"/>
    <col min="12" max="12" width="4.81640625" style="1" customWidth="1"/>
    <col min="13" max="13" width="5.7265625" style="1" customWidth="1"/>
    <col min="14" max="14" width="5.54296875" style="1" customWidth="1"/>
    <col min="15" max="16" width="5.7265625" style="1" customWidth="1"/>
    <col min="17" max="17" width="4.81640625" style="1" customWidth="1"/>
    <col min="18" max="19" width="5.7265625" style="1" customWidth="1"/>
    <col min="20" max="20" width="5.453125" style="1" customWidth="1"/>
    <col min="21" max="21" width="5" style="1" customWidth="1"/>
    <col min="22" max="22" width="4.54296875" style="1" customWidth="1"/>
    <col min="23" max="23" width="6.453125" style="1" customWidth="1"/>
    <col min="24" max="24" width="5.7265625" style="1" customWidth="1"/>
    <col min="25" max="25" width="5.453125" style="1" customWidth="1"/>
    <col min="26" max="26" width="5.81640625" style="1" customWidth="1"/>
    <col min="27" max="27" width="5.7265625" style="1" customWidth="1"/>
    <col min="28" max="28" width="5.81640625" style="1" customWidth="1"/>
    <col min="29" max="29" width="5.54296875" style="1" customWidth="1"/>
    <col min="30" max="30" width="4.81640625" style="1" customWidth="1"/>
    <col min="31" max="31" width="5.54296875" style="1" customWidth="1"/>
    <col min="32" max="32" width="4.81640625" style="1" customWidth="1"/>
    <col min="33" max="33" width="5.7265625" style="1" customWidth="1"/>
    <col min="34" max="34" width="5" style="1" customWidth="1"/>
    <col min="35" max="35" width="4.81640625" style="1" customWidth="1"/>
    <col min="36" max="36" width="5.453125" style="1" customWidth="1"/>
    <col min="37" max="37" width="4.81640625" style="1" customWidth="1"/>
    <col min="38" max="38" width="5.7265625" style="1" customWidth="1"/>
    <col min="39" max="39" width="4.26953125" style="1" customWidth="1"/>
    <col min="40" max="40" width="6.26953125" style="1" customWidth="1"/>
    <col min="41" max="41" width="5.7265625" style="1" customWidth="1"/>
    <col min="42" max="42" width="5.1796875" style="1" customWidth="1"/>
    <col min="43" max="45" width="5.54296875" style="1" customWidth="1"/>
    <col min="46" max="46" width="5.26953125" style="1" customWidth="1"/>
    <col min="47" max="47" width="5.1796875" style="1" customWidth="1"/>
    <col min="48" max="48" width="5.453125" style="1" customWidth="1"/>
    <col min="49" max="50" width="5.26953125" style="1" customWidth="1"/>
    <col min="51" max="51" width="4.7265625" style="1" customWidth="1"/>
    <col min="52" max="52" width="5.453125" style="1" customWidth="1"/>
    <col min="53" max="54" width="5.7265625" style="1" customWidth="1"/>
    <col min="55" max="55" width="5.453125" style="1" customWidth="1"/>
    <col min="56" max="56" width="6.26953125" style="1" customWidth="1"/>
    <col min="57" max="57" width="4.81640625" style="1" customWidth="1"/>
    <col min="58" max="58" width="5.81640625" style="1" customWidth="1"/>
    <col min="59" max="16384" width="8.81640625" style="1"/>
  </cols>
  <sheetData>
    <row r="1" spans="1:58" ht="35" x14ac:dyDescent="0.7">
      <c r="A1" s="25"/>
      <c r="B1" s="36"/>
      <c r="C1" s="14"/>
      <c r="D1" s="14"/>
      <c r="E1" s="14"/>
      <c r="F1" s="14"/>
      <c r="G1" s="14"/>
      <c r="H1" s="14"/>
      <c r="I1" s="15"/>
      <c r="J1" s="16" t="s">
        <v>0</v>
      </c>
      <c r="K1" s="17"/>
      <c r="L1" s="17"/>
      <c r="M1" s="17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</row>
    <row r="2" spans="1:58" ht="20" x14ac:dyDescent="0.4">
      <c r="A2" s="25" t="s">
        <v>58</v>
      </c>
      <c r="B2" s="17"/>
      <c r="C2" s="18"/>
      <c r="D2" s="19"/>
      <c r="E2" s="19"/>
      <c r="F2" s="19"/>
      <c r="G2" s="20" t="s">
        <v>46</v>
      </c>
      <c r="H2" s="14"/>
      <c r="I2" s="15"/>
      <c r="J2" s="17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5"/>
      <c r="W2" s="15"/>
      <c r="X2" s="15"/>
      <c r="Y2" s="135" t="s">
        <v>35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</row>
    <row r="3" spans="1:58" ht="21.65" customHeight="1" x14ac:dyDescent="0.4">
      <c r="A3" s="39" t="s">
        <v>29</v>
      </c>
      <c r="B3" s="22"/>
      <c r="C3" s="23"/>
      <c r="D3" s="22"/>
      <c r="E3" s="22"/>
      <c r="F3" s="24"/>
      <c r="G3" s="23"/>
      <c r="I3" s="22"/>
      <c r="J3" s="22"/>
      <c r="K3" s="22"/>
      <c r="L3" s="22"/>
      <c r="M3" s="22"/>
      <c r="N3" s="22"/>
      <c r="O3" s="22"/>
      <c r="P3" s="22"/>
      <c r="Q3" s="22"/>
      <c r="S3" s="22"/>
      <c r="T3" s="22"/>
      <c r="U3" s="22"/>
      <c r="W3" s="22"/>
      <c r="X3" s="20"/>
      <c r="Y3" s="20"/>
      <c r="Z3" s="35" t="s">
        <v>34</v>
      </c>
      <c r="AA3" s="20"/>
      <c r="AB3" s="20"/>
      <c r="AC3" s="20"/>
      <c r="AD3" s="20"/>
      <c r="AE3" s="20"/>
      <c r="AF3" s="17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</row>
    <row r="4" spans="1:58" ht="20" x14ac:dyDescent="0.4">
      <c r="A4" s="12"/>
      <c r="B4" s="17"/>
      <c r="C4" s="18"/>
      <c r="D4" s="15"/>
      <c r="E4" s="15"/>
      <c r="F4" s="19"/>
      <c r="G4" s="25" t="s">
        <v>40</v>
      </c>
      <c r="H4" s="14"/>
      <c r="I4" s="15"/>
      <c r="J4" s="21"/>
      <c r="K4" s="21"/>
      <c r="M4" s="21"/>
      <c r="N4" s="21"/>
      <c r="O4" s="21"/>
      <c r="P4" s="21"/>
      <c r="Q4" s="21"/>
      <c r="R4" s="21"/>
      <c r="S4" s="21"/>
      <c r="T4" s="21"/>
      <c r="U4" s="21"/>
      <c r="V4" s="17"/>
      <c r="W4" s="17"/>
      <c r="X4" s="17"/>
      <c r="Y4" s="15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1:58" x14ac:dyDescent="0.3">
      <c r="A5" s="2"/>
      <c r="B5" s="13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7"/>
      <c r="W5" s="17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</row>
    <row r="6" spans="1:58" ht="21" customHeight="1" x14ac:dyDescent="0.35">
      <c r="A6" s="2"/>
      <c r="B6" s="26"/>
      <c r="C6" s="210" t="s">
        <v>23</v>
      </c>
      <c r="D6" s="212" t="s">
        <v>1</v>
      </c>
      <c r="E6" s="27" t="s">
        <v>2</v>
      </c>
      <c r="F6" s="27"/>
      <c r="G6" s="27"/>
      <c r="H6" s="27"/>
      <c r="I6" s="21"/>
      <c r="J6" s="21"/>
      <c r="K6" s="21"/>
      <c r="L6" s="21"/>
      <c r="M6" s="21"/>
      <c r="N6" s="21"/>
      <c r="O6" s="21"/>
      <c r="P6" s="21" t="s">
        <v>3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</row>
    <row r="7" spans="1:58" ht="19.5" customHeight="1" x14ac:dyDescent="0.4">
      <c r="A7" s="207" t="s">
        <v>4</v>
      </c>
      <c r="B7" s="213" t="s">
        <v>5</v>
      </c>
      <c r="C7" s="211"/>
      <c r="D7" s="212"/>
      <c r="E7" s="244" t="s">
        <v>6</v>
      </c>
      <c r="F7" s="245"/>
      <c r="G7" s="245"/>
      <c r="H7" s="246"/>
      <c r="I7" s="215" t="s">
        <v>7</v>
      </c>
      <c r="J7" s="243"/>
      <c r="K7" s="243"/>
      <c r="L7" s="243"/>
      <c r="M7" s="127"/>
      <c r="N7" s="215" t="s">
        <v>8</v>
      </c>
      <c r="O7" s="216"/>
      <c r="P7" s="216"/>
      <c r="Q7" s="216"/>
      <c r="R7" s="217"/>
      <c r="S7" s="215" t="s">
        <v>9</v>
      </c>
      <c r="T7" s="216"/>
      <c r="U7" s="216"/>
      <c r="V7" s="216"/>
      <c r="W7" s="217"/>
      <c r="X7" s="215" t="s">
        <v>10</v>
      </c>
      <c r="Y7" s="216"/>
      <c r="Z7" s="216"/>
      <c r="AA7" s="216"/>
      <c r="AB7" s="217"/>
      <c r="AC7" s="215" t="s">
        <v>11</v>
      </c>
      <c r="AD7" s="216"/>
      <c r="AE7" s="216"/>
      <c r="AF7" s="216"/>
      <c r="AG7" s="217"/>
      <c r="AH7" s="215" t="s">
        <v>12</v>
      </c>
      <c r="AI7" s="216"/>
      <c r="AJ7" s="216"/>
      <c r="AK7" s="216"/>
      <c r="AL7" s="217"/>
      <c r="AM7" s="215" t="s">
        <v>30</v>
      </c>
      <c r="AN7" s="216"/>
      <c r="AO7" s="216"/>
      <c r="AP7" s="216"/>
      <c r="AQ7" s="217"/>
      <c r="AR7" s="215" t="s">
        <v>31</v>
      </c>
      <c r="AS7" s="216"/>
      <c r="AT7" s="216"/>
      <c r="AU7" s="216"/>
      <c r="AV7" s="217"/>
      <c r="AW7" s="215" t="s">
        <v>32</v>
      </c>
      <c r="AX7" s="216"/>
      <c r="AY7" s="216"/>
      <c r="AZ7" s="216"/>
      <c r="BA7" s="217"/>
      <c r="BB7" s="215" t="s">
        <v>33</v>
      </c>
      <c r="BC7" s="216"/>
      <c r="BD7" s="216"/>
      <c r="BE7" s="216"/>
      <c r="BF7" s="217"/>
    </row>
    <row r="8" spans="1:58" ht="28" customHeight="1" thickBot="1" x14ac:dyDescent="0.35">
      <c r="A8" s="208"/>
      <c r="B8" s="214"/>
      <c r="C8" s="211"/>
      <c r="D8" s="212"/>
      <c r="E8" s="29"/>
      <c r="F8" s="8" t="s">
        <v>13</v>
      </c>
      <c r="G8" s="8" t="s">
        <v>14</v>
      </c>
      <c r="H8" s="8" t="s">
        <v>24</v>
      </c>
      <c r="I8" s="168" t="s">
        <v>13</v>
      </c>
      <c r="J8" s="168" t="s">
        <v>14</v>
      </c>
      <c r="K8" s="168" t="s">
        <v>24</v>
      </c>
      <c r="L8" s="168" t="s">
        <v>19</v>
      </c>
      <c r="M8" s="57" t="s">
        <v>23</v>
      </c>
      <c r="N8" s="168" t="s">
        <v>13</v>
      </c>
      <c r="O8" s="168" t="s">
        <v>14</v>
      </c>
      <c r="P8" s="168" t="s">
        <v>24</v>
      </c>
      <c r="Q8" s="168" t="s">
        <v>19</v>
      </c>
      <c r="R8" s="154" t="s">
        <v>23</v>
      </c>
      <c r="S8" s="30" t="s">
        <v>13</v>
      </c>
      <c r="T8" s="30" t="s">
        <v>14</v>
      </c>
      <c r="U8" s="30" t="s">
        <v>25</v>
      </c>
      <c r="V8" s="30" t="s">
        <v>19</v>
      </c>
      <c r="W8" s="57" t="s">
        <v>23</v>
      </c>
      <c r="X8" s="30" t="s">
        <v>13</v>
      </c>
      <c r="Y8" s="30" t="s">
        <v>14</v>
      </c>
      <c r="Z8" s="30" t="s">
        <v>24</v>
      </c>
      <c r="AA8" s="30" t="s">
        <v>19</v>
      </c>
      <c r="AB8" s="57" t="s">
        <v>23</v>
      </c>
      <c r="AC8" s="30" t="s">
        <v>13</v>
      </c>
      <c r="AD8" s="30" t="s">
        <v>14</v>
      </c>
      <c r="AE8" s="30" t="s">
        <v>24</v>
      </c>
      <c r="AF8" s="30" t="s">
        <v>19</v>
      </c>
      <c r="AG8" s="57" t="s">
        <v>23</v>
      </c>
      <c r="AH8" s="30" t="s">
        <v>13</v>
      </c>
      <c r="AI8" s="30" t="s">
        <v>14</v>
      </c>
      <c r="AJ8" s="30" t="s">
        <v>24</v>
      </c>
      <c r="AK8" s="30" t="s">
        <v>19</v>
      </c>
      <c r="AL8" s="57" t="s">
        <v>23</v>
      </c>
      <c r="AM8" s="30" t="s">
        <v>13</v>
      </c>
      <c r="AN8" s="30" t="s">
        <v>14</v>
      </c>
      <c r="AO8" s="30" t="s">
        <v>24</v>
      </c>
      <c r="AP8" s="30" t="s">
        <v>19</v>
      </c>
      <c r="AQ8" s="57" t="s">
        <v>23</v>
      </c>
      <c r="AR8" s="30" t="s">
        <v>13</v>
      </c>
      <c r="AS8" s="30" t="s">
        <v>14</v>
      </c>
      <c r="AT8" s="30" t="s">
        <v>24</v>
      </c>
      <c r="AU8" s="30" t="s">
        <v>19</v>
      </c>
      <c r="AV8" s="57" t="s">
        <v>23</v>
      </c>
      <c r="AW8" s="30" t="s">
        <v>13</v>
      </c>
      <c r="AX8" s="30" t="s">
        <v>14</v>
      </c>
      <c r="AY8" s="30" t="s">
        <v>24</v>
      </c>
      <c r="AZ8" s="30" t="s">
        <v>19</v>
      </c>
      <c r="BA8" s="57" t="s">
        <v>23</v>
      </c>
      <c r="BB8" s="30" t="s">
        <v>13</v>
      </c>
      <c r="BC8" s="30" t="s">
        <v>14</v>
      </c>
      <c r="BD8" s="30" t="s">
        <v>24</v>
      </c>
      <c r="BE8" s="30" t="s">
        <v>19</v>
      </c>
      <c r="BF8" s="57" t="s">
        <v>23</v>
      </c>
    </row>
    <row r="9" spans="1:58" ht="21.75" customHeight="1" x14ac:dyDescent="0.4">
      <c r="A9" s="136" t="s">
        <v>15</v>
      </c>
      <c r="B9" s="59" t="s">
        <v>42</v>
      </c>
      <c r="C9" s="60">
        <f t="shared" ref="C9:H9" si="0">SUM(C10:C12)</f>
        <v>14</v>
      </c>
      <c r="D9" s="60">
        <f t="shared" si="0"/>
        <v>1</v>
      </c>
      <c r="E9" s="61">
        <f>SUM(E10:E12)</f>
        <v>240</v>
      </c>
      <c r="F9" s="61">
        <f t="shared" si="0"/>
        <v>0</v>
      </c>
      <c r="G9" s="61">
        <f t="shared" si="0"/>
        <v>0</v>
      </c>
      <c r="H9" s="61">
        <f t="shared" si="0"/>
        <v>240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28" customHeight="1" x14ac:dyDescent="0.4">
      <c r="A10" s="128">
        <v>1</v>
      </c>
      <c r="B10" s="45" t="s">
        <v>17</v>
      </c>
      <c r="C10" s="80">
        <f>M10+R10+W10+AB10+AG10+AL10+AQ10+AV10+BA10+BF10</f>
        <v>12</v>
      </c>
      <c r="D10" s="10">
        <v>1</v>
      </c>
      <c r="E10" s="23">
        <f>F10+G10+H10</f>
        <v>150</v>
      </c>
      <c r="F10" s="10">
        <f>I10*15+N10*15+S10*15+X10*15+AC10*15+AH10*15+AM10*15+AR10*15+AW10*15+BB10*15</f>
        <v>0</v>
      </c>
      <c r="G10" s="10">
        <f t="shared" ref="G10:H12" si="1">J10*15+O10*15+T10*15+Y10*15+AD10*15+AI10*15+AN10*15+AS10*15+AX10*15+BC10*15</f>
        <v>0</v>
      </c>
      <c r="H10" s="10">
        <f t="shared" si="1"/>
        <v>150</v>
      </c>
      <c r="I10" s="81"/>
      <c r="J10" s="81"/>
      <c r="K10" s="81">
        <v>2</v>
      </c>
      <c r="L10" s="81"/>
      <c r="M10" s="52">
        <v>2</v>
      </c>
      <c r="N10" s="81"/>
      <c r="O10" s="81"/>
      <c r="P10" s="81">
        <v>2</v>
      </c>
      <c r="Q10" s="81"/>
      <c r="R10" s="52">
        <v>2</v>
      </c>
      <c r="S10" s="10"/>
      <c r="T10" s="10"/>
      <c r="U10" s="10">
        <v>2</v>
      </c>
      <c r="V10" s="10"/>
      <c r="W10" s="52">
        <v>2</v>
      </c>
      <c r="X10" s="10"/>
      <c r="Y10" s="10"/>
      <c r="Z10" s="10">
        <v>2</v>
      </c>
      <c r="AA10" s="10"/>
      <c r="AB10" s="52">
        <v>2</v>
      </c>
      <c r="AC10" s="10"/>
      <c r="AD10" s="10"/>
      <c r="AE10" s="10">
        <v>2</v>
      </c>
      <c r="AF10" s="10" t="s">
        <v>19</v>
      </c>
      <c r="AG10" s="52">
        <v>4</v>
      </c>
      <c r="AH10" s="10"/>
      <c r="AI10" s="10"/>
      <c r="AJ10" s="10"/>
      <c r="AK10" s="10"/>
      <c r="AL10" s="52"/>
      <c r="AM10" s="81"/>
      <c r="AN10" s="81"/>
      <c r="AO10" s="81"/>
      <c r="AP10" s="81"/>
      <c r="AQ10" s="52"/>
      <c r="AR10" s="81"/>
      <c r="AS10" s="81"/>
      <c r="AT10" s="81"/>
      <c r="AU10" s="81"/>
      <c r="AV10" s="52"/>
      <c r="AW10" s="81"/>
      <c r="AX10" s="81"/>
      <c r="AY10" s="81"/>
      <c r="AZ10" s="81"/>
      <c r="BA10" s="52"/>
      <c r="BB10" s="81"/>
      <c r="BC10" s="81"/>
      <c r="BD10" s="81"/>
      <c r="BE10" s="81"/>
      <c r="BF10" s="52"/>
    </row>
    <row r="11" spans="1:58" ht="28" customHeight="1" x14ac:dyDescent="0.4">
      <c r="A11" s="128">
        <v>2</v>
      </c>
      <c r="B11" s="45" t="s">
        <v>124</v>
      </c>
      <c r="C11" s="80">
        <f>M11+R11+W11+AB11+AG11+AL11+AQ11+AV11+BA11+BF11</f>
        <v>2</v>
      </c>
      <c r="D11" s="10"/>
      <c r="E11" s="10">
        <f>F11+G11+H11</f>
        <v>30</v>
      </c>
      <c r="F11" s="10">
        <f>I11*15+N11*15+S11*15+X11*15+AC11*15+AH11*15+AM11*15+AR11*15+AW11*15+BB11*15</f>
        <v>0</v>
      </c>
      <c r="G11" s="10">
        <f t="shared" si="1"/>
        <v>0</v>
      </c>
      <c r="H11" s="10">
        <f t="shared" si="1"/>
        <v>30</v>
      </c>
      <c r="I11" s="81"/>
      <c r="J11" s="81"/>
      <c r="K11" s="81">
        <v>2</v>
      </c>
      <c r="L11" s="81"/>
      <c r="M11" s="52">
        <v>2</v>
      </c>
      <c r="N11" s="81"/>
      <c r="O11" s="81"/>
      <c r="P11" s="81"/>
      <c r="Q11" s="81"/>
      <c r="R11" s="52"/>
      <c r="S11" s="10"/>
      <c r="T11" s="10"/>
      <c r="U11" s="10"/>
      <c r="V11" s="10"/>
      <c r="W11" s="52"/>
      <c r="X11" s="10"/>
      <c r="Y11" s="10"/>
      <c r="Z11" s="10"/>
      <c r="AA11" s="10"/>
      <c r="AB11" s="52"/>
      <c r="AC11" s="10"/>
      <c r="AD11" s="10"/>
      <c r="AE11" s="10"/>
      <c r="AF11" s="10"/>
      <c r="AG11" s="52"/>
      <c r="AH11" s="10"/>
      <c r="AI11" s="10"/>
      <c r="AJ11" s="10"/>
      <c r="AK11" s="10"/>
      <c r="AL11" s="52"/>
      <c r="AM11" s="81"/>
      <c r="AN11" s="81"/>
      <c r="AO11" s="81"/>
      <c r="AP11" s="81"/>
      <c r="AQ11" s="52"/>
      <c r="AR11" s="81"/>
      <c r="AS11" s="81"/>
      <c r="AT11" s="81"/>
      <c r="AU11" s="81"/>
      <c r="AV11" s="52"/>
      <c r="AW11" s="81"/>
      <c r="AX11" s="81"/>
      <c r="AY11" s="81"/>
      <c r="AZ11" s="81"/>
      <c r="BA11" s="52"/>
      <c r="BB11" s="81"/>
      <c r="BC11" s="81"/>
      <c r="BD11" s="81"/>
      <c r="BE11" s="81"/>
      <c r="BF11" s="52"/>
    </row>
    <row r="12" spans="1:58" ht="28" customHeight="1" x14ac:dyDescent="0.4">
      <c r="A12" s="128">
        <v>3</v>
      </c>
      <c r="B12" s="38" t="s">
        <v>18</v>
      </c>
      <c r="C12" s="80">
        <f t="shared" ref="C12" si="2">M12+R12+W12+AB12+AG12+AL12+AQ12+AV12+BA12+BF12</f>
        <v>0</v>
      </c>
      <c r="D12" s="10"/>
      <c r="E12" s="10">
        <f t="shared" ref="E12" si="3">F12+G12+H12</f>
        <v>60</v>
      </c>
      <c r="F12" s="10">
        <f t="shared" ref="F12" si="4">I12*15+N12*15+S12*15+X12*15+AC12*15+AH12*15+AM12*15+AR12*15+AW12*15+BB12*15</f>
        <v>0</v>
      </c>
      <c r="G12" s="10">
        <f t="shared" si="1"/>
        <v>0</v>
      </c>
      <c r="H12" s="10">
        <f t="shared" si="1"/>
        <v>60</v>
      </c>
      <c r="I12" s="81"/>
      <c r="J12" s="81"/>
      <c r="K12" s="81">
        <v>2</v>
      </c>
      <c r="L12" s="81"/>
      <c r="M12" s="52"/>
      <c r="N12" s="81"/>
      <c r="O12" s="81"/>
      <c r="P12" s="81">
        <v>2</v>
      </c>
      <c r="Q12" s="81"/>
      <c r="R12" s="52"/>
      <c r="S12" s="10"/>
      <c r="T12" s="10"/>
      <c r="U12" s="10"/>
      <c r="V12" s="10"/>
      <c r="W12" s="52"/>
      <c r="X12" s="10"/>
      <c r="Y12" s="10"/>
      <c r="Z12" s="10"/>
      <c r="AA12" s="10"/>
      <c r="AB12" s="52"/>
      <c r="AC12" s="10"/>
      <c r="AD12" s="10"/>
      <c r="AE12" s="10"/>
      <c r="AF12" s="10"/>
      <c r="AG12" s="52"/>
      <c r="AH12" s="10"/>
      <c r="AI12" s="10"/>
      <c r="AJ12" s="10"/>
      <c r="AK12" s="10"/>
      <c r="AL12" s="52"/>
      <c r="AM12" s="81"/>
      <c r="AN12" s="81"/>
      <c r="AO12" s="81"/>
      <c r="AP12" s="81"/>
      <c r="AQ12" s="52"/>
      <c r="AR12" s="81"/>
      <c r="AS12" s="81"/>
      <c r="AT12" s="81"/>
      <c r="AU12" s="81"/>
      <c r="AV12" s="52"/>
      <c r="AW12" s="81"/>
      <c r="AX12" s="81"/>
      <c r="AY12" s="81"/>
      <c r="AZ12" s="81"/>
      <c r="BA12" s="52"/>
      <c r="BB12" s="81"/>
      <c r="BC12" s="81"/>
      <c r="BD12" s="81"/>
      <c r="BE12" s="81"/>
      <c r="BF12" s="52"/>
    </row>
    <row r="13" spans="1:58" ht="39.75" customHeight="1" x14ac:dyDescent="0.4">
      <c r="A13" s="137" t="s">
        <v>16</v>
      </c>
      <c r="B13" s="47" t="s">
        <v>55</v>
      </c>
      <c r="C13" s="60">
        <f t="shared" ref="C13:H13" si="5">SUM(C14:C29)</f>
        <v>78</v>
      </c>
      <c r="D13" s="60">
        <f t="shared" si="5"/>
        <v>5</v>
      </c>
      <c r="E13" s="60">
        <f t="shared" si="5"/>
        <v>705</v>
      </c>
      <c r="F13" s="60">
        <f t="shared" si="5"/>
        <v>270</v>
      </c>
      <c r="G13" s="60">
        <f t="shared" si="5"/>
        <v>435</v>
      </c>
      <c r="H13" s="60">
        <f t="shared" si="5"/>
        <v>0</v>
      </c>
      <c r="I13" s="151"/>
      <c r="J13" s="151"/>
      <c r="K13" s="71"/>
      <c r="L13" s="71"/>
      <c r="M13" s="63"/>
      <c r="N13" s="71"/>
      <c r="O13" s="71"/>
      <c r="P13" s="71"/>
      <c r="Q13" s="71"/>
      <c r="R13" s="63"/>
      <c r="S13" s="49"/>
      <c r="T13" s="49"/>
      <c r="U13" s="49"/>
      <c r="V13" s="49"/>
      <c r="W13" s="63"/>
      <c r="X13" s="49"/>
      <c r="Y13" s="49"/>
      <c r="Z13" s="49"/>
      <c r="AA13" s="49"/>
      <c r="AB13" s="63"/>
      <c r="AC13" s="49"/>
      <c r="AD13" s="49"/>
      <c r="AE13" s="49"/>
      <c r="AF13" s="49"/>
      <c r="AG13" s="63"/>
      <c r="AH13" s="49"/>
      <c r="AI13" s="49"/>
      <c r="AJ13" s="49"/>
      <c r="AK13" s="49"/>
      <c r="AL13" s="64"/>
      <c r="AM13" s="49"/>
      <c r="AN13" s="49"/>
      <c r="AO13" s="49"/>
      <c r="AP13" s="49"/>
      <c r="AQ13" s="63"/>
      <c r="AR13" s="49"/>
      <c r="AS13" s="49"/>
      <c r="AT13" s="49"/>
      <c r="AU13" s="49"/>
      <c r="AV13" s="63"/>
      <c r="AW13" s="49"/>
      <c r="AX13" s="49"/>
      <c r="AY13" s="49"/>
      <c r="AZ13" s="49"/>
      <c r="BA13" s="63"/>
      <c r="BB13" s="49"/>
      <c r="BC13" s="49"/>
      <c r="BD13" s="49"/>
      <c r="BE13" s="49"/>
      <c r="BF13" s="63"/>
    </row>
    <row r="14" spans="1:58" ht="28" customHeight="1" x14ac:dyDescent="0.35">
      <c r="A14" s="128">
        <v>4</v>
      </c>
      <c r="B14" s="196" t="s">
        <v>59</v>
      </c>
      <c r="C14" s="170">
        <f>M14+R14+W14+AB14+AG14+AL14+AQ14+AV14+BA14+BF14</f>
        <v>5</v>
      </c>
      <c r="D14" s="10">
        <v>1</v>
      </c>
      <c r="E14" s="10">
        <f t="shared" ref="E14:E21" si="6">F14+G14+H14</f>
        <v>45</v>
      </c>
      <c r="F14" s="10">
        <f>I14*15+N14*15+S14*15+X14*15+AC14*15+AH14*15+AM14*15+AR14*15+AW14*15+BB14*15</f>
        <v>30</v>
      </c>
      <c r="G14" s="10">
        <f t="shared" ref="G14:H29" si="7">J14*15+O14*15+T14*15+Y14*15+AD14*15+AI14*15+AN14*15+AS14*15+AX14*15+BC14*15</f>
        <v>15</v>
      </c>
      <c r="H14" s="10">
        <f t="shared" si="7"/>
        <v>0</v>
      </c>
      <c r="I14" s="81">
        <v>2</v>
      </c>
      <c r="J14" s="81">
        <v>1</v>
      </c>
      <c r="K14" s="81"/>
      <c r="L14" s="81" t="s">
        <v>19</v>
      </c>
      <c r="M14" s="52">
        <v>5</v>
      </c>
      <c r="N14" s="81"/>
      <c r="O14" s="81"/>
      <c r="P14" s="81"/>
      <c r="Q14" s="81"/>
      <c r="R14" s="52"/>
      <c r="S14" s="10"/>
      <c r="T14" s="10"/>
      <c r="U14" s="10"/>
      <c r="V14" s="10"/>
      <c r="W14" s="52"/>
      <c r="X14" s="82"/>
      <c r="Y14" s="83"/>
      <c r="Z14" s="83"/>
      <c r="AA14" s="83"/>
      <c r="AB14" s="85"/>
      <c r="AC14" s="83"/>
      <c r="AD14" s="83"/>
      <c r="AE14" s="83"/>
      <c r="AF14" s="83"/>
      <c r="AG14" s="86"/>
      <c r="AH14" s="83"/>
      <c r="AI14" s="83"/>
      <c r="AJ14" s="83"/>
      <c r="AK14" s="83"/>
      <c r="AL14" s="84"/>
      <c r="AM14" s="81"/>
      <c r="AN14" s="81"/>
      <c r="AO14" s="81"/>
      <c r="AP14" s="81"/>
      <c r="AQ14" s="52"/>
      <c r="AR14" s="81"/>
      <c r="AS14" s="81"/>
      <c r="AT14" s="81"/>
      <c r="AU14" s="81"/>
      <c r="AV14" s="52"/>
      <c r="AW14" s="81"/>
      <c r="AX14" s="81"/>
      <c r="AY14" s="81"/>
      <c r="AZ14" s="81"/>
      <c r="BA14" s="52"/>
      <c r="BB14" s="81"/>
      <c r="BC14" s="81"/>
      <c r="BD14" s="81"/>
      <c r="BE14" s="81"/>
      <c r="BF14" s="52"/>
    </row>
    <row r="15" spans="1:58" ht="27" customHeight="1" x14ac:dyDescent="0.35">
      <c r="A15" s="128">
        <v>5</v>
      </c>
      <c r="B15" s="195" t="s">
        <v>60</v>
      </c>
      <c r="C15" s="170">
        <f t="shared" ref="C15:C29" si="8">M15+R15+W15+AB15+AG15+AL15+AQ15+AV15+BA15+BF15</f>
        <v>5</v>
      </c>
      <c r="D15" s="10">
        <v>1</v>
      </c>
      <c r="E15" s="10">
        <f t="shared" si="6"/>
        <v>45</v>
      </c>
      <c r="F15" s="10">
        <f t="shared" ref="F15:F29" si="9">I15*15+N15*15+S15*15+X15*15+AC15*15+AH15*15+AM15*15+AR15*15+AW15*15+BB15*15</f>
        <v>15</v>
      </c>
      <c r="G15" s="10">
        <f t="shared" si="7"/>
        <v>30</v>
      </c>
      <c r="H15" s="10">
        <f t="shared" si="7"/>
        <v>0</v>
      </c>
      <c r="I15" s="81"/>
      <c r="J15" s="81"/>
      <c r="K15" s="81"/>
      <c r="L15" s="81"/>
      <c r="M15" s="52"/>
      <c r="N15" s="81">
        <v>1</v>
      </c>
      <c r="O15" s="81">
        <v>2</v>
      </c>
      <c r="P15" s="81"/>
      <c r="Q15" s="81" t="s">
        <v>19</v>
      </c>
      <c r="R15" s="52">
        <v>5</v>
      </c>
      <c r="S15" s="10"/>
      <c r="T15" s="10"/>
      <c r="U15" s="10"/>
      <c r="V15" s="10"/>
      <c r="W15" s="52"/>
      <c r="X15" s="82"/>
      <c r="Y15" s="83"/>
      <c r="Z15" s="83"/>
      <c r="AA15" s="83"/>
      <c r="AB15" s="85"/>
      <c r="AC15" s="83"/>
      <c r="AD15" s="83"/>
      <c r="AE15" s="83"/>
      <c r="AF15" s="83"/>
      <c r="AG15" s="86"/>
      <c r="AH15" s="83"/>
      <c r="AI15" s="83"/>
      <c r="AJ15" s="83"/>
      <c r="AK15" s="83"/>
      <c r="AL15" s="84"/>
      <c r="AM15" s="81"/>
      <c r="AN15" s="81"/>
      <c r="AO15" s="81"/>
      <c r="AP15" s="81"/>
      <c r="AQ15" s="52"/>
      <c r="AR15" s="81"/>
      <c r="AS15" s="81"/>
      <c r="AT15" s="81"/>
      <c r="AU15" s="81"/>
      <c r="AV15" s="52"/>
      <c r="AW15" s="81"/>
      <c r="AX15" s="81"/>
      <c r="AY15" s="81"/>
      <c r="AZ15" s="81"/>
      <c r="BA15" s="52"/>
      <c r="BB15" s="81"/>
      <c r="BC15" s="81"/>
      <c r="BD15" s="81"/>
      <c r="BE15" s="81"/>
      <c r="BF15" s="52"/>
    </row>
    <row r="16" spans="1:58" ht="30.65" customHeight="1" x14ac:dyDescent="0.35">
      <c r="A16" s="128">
        <v>6</v>
      </c>
      <c r="B16" s="196" t="s">
        <v>61</v>
      </c>
      <c r="C16" s="170">
        <f t="shared" si="8"/>
        <v>6</v>
      </c>
      <c r="D16" s="10"/>
      <c r="E16" s="10">
        <f t="shared" si="6"/>
        <v>60</v>
      </c>
      <c r="F16" s="10">
        <f t="shared" si="9"/>
        <v>30</v>
      </c>
      <c r="G16" s="10">
        <f t="shared" si="7"/>
        <v>30</v>
      </c>
      <c r="H16" s="10">
        <f t="shared" si="7"/>
        <v>0</v>
      </c>
      <c r="I16" s="81"/>
      <c r="J16" s="81"/>
      <c r="K16" s="81"/>
      <c r="L16" s="81"/>
      <c r="M16" s="52"/>
      <c r="N16" s="81"/>
      <c r="O16" s="81"/>
      <c r="P16" s="81"/>
      <c r="Q16" s="81"/>
      <c r="R16" s="52"/>
      <c r="S16" s="10"/>
      <c r="T16" s="10"/>
      <c r="U16" s="10"/>
      <c r="V16" s="10"/>
      <c r="W16" s="52"/>
      <c r="X16" s="82">
        <v>2</v>
      </c>
      <c r="Y16" s="83">
        <v>2</v>
      </c>
      <c r="Z16" s="83"/>
      <c r="AA16" s="83"/>
      <c r="AB16" s="85">
        <v>6</v>
      </c>
      <c r="AC16" s="83"/>
      <c r="AD16" s="83"/>
      <c r="AE16" s="83"/>
      <c r="AF16" s="83"/>
      <c r="AG16" s="86"/>
      <c r="AH16" s="83"/>
      <c r="AI16" s="83"/>
      <c r="AJ16" s="83"/>
      <c r="AK16" s="83"/>
      <c r="AL16" s="84"/>
      <c r="AM16" s="81"/>
      <c r="AN16" s="81"/>
      <c r="AO16" s="81"/>
      <c r="AP16" s="81"/>
      <c r="AQ16" s="52"/>
      <c r="AR16" s="81"/>
      <c r="AS16" s="81"/>
      <c r="AT16" s="81"/>
      <c r="AU16" s="81"/>
      <c r="AV16" s="52"/>
      <c r="AW16" s="81"/>
      <c r="AX16" s="81"/>
      <c r="AY16" s="81"/>
      <c r="AZ16" s="81"/>
      <c r="BA16" s="52"/>
      <c r="BB16" s="81"/>
      <c r="BC16" s="81"/>
      <c r="BD16" s="81"/>
      <c r="BE16" s="81"/>
      <c r="BF16" s="52"/>
    </row>
    <row r="17" spans="1:58" ht="29.5" customHeight="1" x14ac:dyDescent="0.35">
      <c r="A17" s="128">
        <v>7</v>
      </c>
      <c r="B17" s="196" t="s">
        <v>62</v>
      </c>
      <c r="C17" s="170">
        <f t="shared" si="8"/>
        <v>4</v>
      </c>
      <c r="D17" s="10"/>
      <c r="E17" s="10">
        <f t="shared" si="6"/>
        <v>30</v>
      </c>
      <c r="F17" s="10">
        <f t="shared" si="9"/>
        <v>15</v>
      </c>
      <c r="G17" s="10">
        <f t="shared" si="7"/>
        <v>15</v>
      </c>
      <c r="H17" s="10">
        <f t="shared" si="7"/>
        <v>0</v>
      </c>
      <c r="I17" s="81">
        <v>1</v>
      </c>
      <c r="J17" s="81">
        <v>1</v>
      </c>
      <c r="K17" s="81"/>
      <c r="L17" s="81"/>
      <c r="M17" s="52">
        <v>4</v>
      </c>
      <c r="N17" s="81"/>
      <c r="O17" s="81"/>
      <c r="P17" s="81"/>
      <c r="Q17" s="81"/>
      <c r="R17" s="52"/>
      <c r="S17" s="10"/>
      <c r="T17" s="10"/>
      <c r="U17" s="10"/>
      <c r="V17" s="10"/>
      <c r="W17" s="52"/>
      <c r="X17" s="82"/>
      <c r="Y17" s="83"/>
      <c r="Z17" s="83"/>
      <c r="AA17" s="83"/>
      <c r="AB17" s="85"/>
      <c r="AC17" s="83"/>
      <c r="AD17" s="83"/>
      <c r="AE17" s="83"/>
      <c r="AF17" s="83"/>
      <c r="AG17" s="86"/>
      <c r="AH17" s="83"/>
      <c r="AI17" s="83"/>
      <c r="AJ17" s="83"/>
      <c r="AK17" s="83"/>
      <c r="AL17" s="84"/>
      <c r="AM17" s="81"/>
      <c r="AN17" s="81"/>
      <c r="AO17" s="81"/>
      <c r="AP17" s="81"/>
      <c r="AQ17" s="52"/>
      <c r="AR17" s="81"/>
      <c r="AS17" s="81"/>
      <c r="AT17" s="81"/>
      <c r="AU17" s="81"/>
      <c r="AV17" s="52"/>
      <c r="AW17" s="81"/>
      <c r="AX17" s="81"/>
      <c r="AY17" s="81"/>
      <c r="AZ17" s="81"/>
      <c r="BA17" s="52"/>
      <c r="BB17" s="81"/>
      <c r="BC17" s="81"/>
      <c r="BD17" s="81"/>
      <c r="BE17" s="81"/>
      <c r="BF17" s="52"/>
    </row>
    <row r="18" spans="1:58" ht="27.75" customHeight="1" x14ac:dyDescent="0.35">
      <c r="A18" s="128">
        <v>8</v>
      </c>
      <c r="B18" s="195" t="s">
        <v>126</v>
      </c>
      <c r="C18" s="170">
        <f t="shared" si="8"/>
        <v>6</v>
      </c>
      <c r="D18" s="10"/>
      <c r="E18" s="10">
        <f t="shared" si="6"/>
        <v>60</v>
      </c>
      <c r="F18" s="10">
        <f t="shared" si="9"/>
        <v>30</v>
      </c>
      <c r="G18" s="10">
        <f t="shared" si="7"/>
        <v>30</v>
      </c>
      <c r="H18" s="10">
        <f t="shared" si="7"/>
        <v>0</v>
      </c>
      <c r="I18" s="81">
        <v>2</v>
      </c>
      <c r="J18" s="81">
        <v>2</v>
      </c>
      <c r="K18" s="81"/>
      <c r="L18" s="81"/>
      <c r="M18" s="52">
        <v>6</v>
      </c>
      <c r="N18" s="81"/>
      <c r="O18" s="81"/>
      <c r="P18" s="81"/>
      <c r="Q18" s="81"/>
      <c r="R18" s="52"/>
      <c r="S18" s="10"/>
      <c r="T18" s="10"/>
      <c r="U18" s="10"/>
      <c r="V18" s="10"/>
      <c r="W18" s="52"/>
      <c r="X18" s="82"/>
      <c r="Y18" s="83"/>
      <c r="Z18" s="83"/>
      <c r="AA18" s="83"/>
      <c r="AB18" s="85"/>
      <c r="AC18" s="83"/>
      <c r="AD18" s="83"/>
      <c r="AE18" s="83"/>
      <c r="AF18" s="83"/>
      <c r="AG18" s="86"/>
      <c r="AH18" s="83"/>
      <c r="AI18" s="83"/>
      <c r="AJ18" s="83"/>
      <c r="AK18" s="83"/>
      <c r="AL18" s="84"/>
      <c r="AM18" s="81"/>
      <c r="AN18" s="81"/>
      <c r="AO18" s="81"/>
      <c r="AP18" s="81"/>
      <c r="AQ18" s="52"/>
      <c r="AR18" s="81"/>
      <c r="AS18" s="81"/>
      <c r="AT18" s="81"/>
      <c r="AU18" s="81"/>
      <c r="AV18" s="52"/>
      <c r="AW18" s="81"/>
      <c r="AX18" s="81"/>
      <c r="AY18" s="81"/>
      <c r="AZ18" s="81"/>
      <c r="BA18" s="52"/>
      <c r="BB18" s="81"/>
      <c r="BC18" s="81"/>
      <c r="BD18" s="81"/>
      <c r="BE18" s="81"/>
      <c r="BF18" s="52"/>
    </row>
    <row r="19" spans="1:58" ht="28" customHeight="1" x14ac:dyDescent="0.35">
      <c r="A19" s="128">
        <v>9</v>
      </c>
      <c r="B19" s="195" t="s">
        <v>63</v>
      </c>
      <c r="C19" s="170">
        <f t="shared" si="8"/>
        <v>9</v>
      </c>
      <c r="D19" s="10">
        <v>1</v>
      </c>
      <c r="E19" s="10">
        <f t="shared" si="6"/>
        <v>90</v>
      </c>
      <c r="F19" s="10">
        <f t="shared" si="9"/>
        <v>45</v>
      </c>
      <c r="G19" s="10">
        <f t="shared" si="7"/>
        <v>45</v>
      </c>
      <c r="H19" s="10">
        <f t="shared" si="7"/>
        <v>0</v>
      </c>
      <c r="I19" s="81"/>
      <c r="J19" s="81"/>
      <c r="K19" s="81"/>
      <c r="L19" s="81"/>
      <c r="M19" s="52"/>
      <c r="N19" s="81">
        <v>2</v>
      </c>
      <c r="O19" s="81">
        <v>1</v>
      </c>
      <c r="P19" s="81"/>
      <c r="Q19" s="81"/>
      <c r="R19" s="52">
        <v>4</v>
      </c>
      <c r="S19" s="10">
        <v>1</v>
      </c>
      <c r="T19" s="10">
        <v>2</v>
      </c>
      <c r="U19" s="10"/>
      <c r="V19" s="10" t="s">
        <v>19</v>
      </c>
      <c r="W19" s="52">
        <v>5</v>
      </c>
      <c r="X19" s="82"/>
      <c r="Y19" s="83"/>
      <c r="Z19" s="83"/>
      <c r="AA19" s="83"/>
      <c r="AB19" s="85"/>
      <c r="AC19" s="83"/>
      <c r="AD19" s="83"/>
      <c r="AE19" s="83"/>
      <c r="AF19" s="83"/>
      <c r="AG19" s="86"/>
      <c r="AH19" s="83"/>
      <c r="AI19" s="83"/>
      <c r="AJ19" s="83"/>
      <c r="AK19" s="83"/>
      <c r="AL19" s="84"/>
      <c r="AM19" s="81"/>
      <c r="AN19" s="81"/>
      <c r="AO19" s="81"/>
      <c r="AP19" s="81"/>
      <c r="AQ19" s="52"/>
      <c r="AR19" s="81"/>
      <c r="AS19" s="81"/>
      <c r="AT19" s="81"/>
      <c r="AU19" s="81"/>
      <c r="AV19" s="52"/>
      <c r="AW19" s="81"/>
      <c r="AX19" s="81"/>
      <c r="AY19" s="81"/>
      <c r="AZ19" s="81"/>
      <c r="BA19" s="52"/>
      <c r="BB19" s="81"/>
      <c r="BC19" s="81"/>
      <c r="BD19" s="81"/>
      <c r="BE19" s="81"/>
      <c r="BF19" s="52"/>
    </row>
    <row r="20" spans="1:58" ht="28" customHeight="1" x14ac:dyDescent="0.35">
      <c r="A20" s="128">
        <v>10</v>
      </c>
      <c r="B20" s="195" t="s">
        <v>64</v>
      </c>
      <c r="C20" s="170">
        <f t="shared" si="8"/>
        <v>9</v>
      </c>
      <c r="D20" s="10">
        <v>1</v>
      </c>
      <c r="E20" s="10">
        <f t="shared" si="6"/>
        <v>90</v>
      </c>
      <c r="F20" s="10">
        <f t="shared" si="9"/>
        <v>45</v>
      </c>
      <c r="G20" s="10">
        <f t="shared" si="7"/>
        <v>45</v>
      </c>
      <c r="H20" s="10">
        <f t="shared" si="7"/>
        <v>0</v>
      </c>
      <c r="I20" s="81"/>
      <c r="J20" s="81"/>
      <c r="K20" s="81"/>
      <c r="L20" s="81"/>
      <c r="M20" s="52"/>
      <c r="N20" s="81"/>
      <c r="O20" s="81"/>
      <c r="P20" s="81"/>
      <c r="Q20" s="81"/>
      <c r="R20" s="52"/>
      <c r="S20" s="10">
        <v>2</v>
      </c>
      <c r="T20" s="10">
        <v>1</v>
      </c>
      <c r="U20" s="10"/>
      <c r="V20" s="10"/>
      <c r="W20" s="52">
        <v>4</v>
      </c>
      <c r="X20" s="87">
        <v>1</v>
      </c>
      <c r="Y20" s="88">
        <v>2</v>
      </c>
      <c r="Z20" s="88"/>
      <c r="AA20" s="88" t="s">
        <v>19</v>
      </c>
      <c r="AB20" s="89">
        <v>5</v>
      </c>
      <c r="AC20" s="88"/>
      <c r="AD20" s="88"/>
      <c r="AE20" s="88"/>
      <c r="AF20" s="88"/>
      <c r="AG20" s="90"/>
      <c r="AH20" s="88"/>
      <c r="AI20" s="88"/>
      <c r="AJ20" s="88"/>
      <c r="AK20" s="88"/>
      <c r="AL20" s="91"/>
      <c r="AM20" s="81"/>
      <c r="AN20" s="81"/>
      <c r="AO20" s="81"/>
      <c r="AP20" s="81"/>
      <c r="AQ20" s="52"/>
      <c r="AR20" s="81"/>
      <c r="AS20" s="81"/>
      <c r="AT20" s="81"/>
      <c r="AU20" s="81"/>
      <c r="AV20" s="52"/>
      <c r="AW20" s="81"/>
      <c r="AX20" s="81"/>
      <c r="AY20" s="81"/>
      <c r="AZ20" s="81"/>
      <c r="BA20" s="52"/>
      <c r="BB20" s="81"/>
      <c r="BC20" s="81"/>
      <c r="BD20" s="81"/>
      <c r="BE20" s="81"/>
      <c r="BF20" s="52"/>
    </row>
    <row r="21" spans="1:58" ht="27.75" hidden="1" customHeight="1" x14ac:dyDescent="0.4">
      <c r="A21" s="128">
        <v>14</v>
      </c>
      <c r="B21" s="194"/>
      <c r="C21" s="170">
        <f t="shared" si="8"/>
        <v>0</v>
      </c>
      <c r="D21" s="10"/>
      <c r="E21" s="10">
        <f t="shared" si="6"/>
        <v>0</v>
      </c>
      <c r="F21" s="10">
        <f t="shared" si="9"/>
        <v>0</v>
      </c>
      <c r="G21" s="10">
        <f t="shared" si="7"/>
        <v>0</v>
      </c>
      <c r="H21" s="10">
        <f t="shared" si="7"/>
        <v>0</v>
      </c>
      <c r="I21" s="81"/>
      <c r="J21" s="81"/>
      <c r="K21" s="81"/>
      <c r="L21" s="81"/>
      <c r="M21" s="52"/>
      <c r="N21" s="81"/>
      <c r="O21" s="81"/>
      <c r="P21" s="81"/>
      <c r="Q21" s="81"/>
      <c r="R21" s="52"/>
      <c r="S21" s="10"/>
      <c r="T21" s="10"/>
      <c r="U21" s="10"/>
      <c r="V21" s="10"/>
      <c r="W21" s="52"/>
      <c r="X21" s="87"/>
      <c r="Y21" s="88"/>
      <c r="Z21" s="88"/>
      <c r="AA21" s="88"/>
      <c r="AB21" s="89"/>
      <c r="AC21" s="88"/>
      <c r="AD21" s="88"/>
      <c r="AE21" s="88"/>
      <c r="AF21" s="88"/>
      <c r="AG21" s="90"/>
      <c r="AH21" s="88"/>
      <c r="AI21" s="88"/>
      <c r="AJ21" s="88"/>
      <c r="AK21" s="88"/>
      <c r="AL21" s="91"/>
      <c r="AM21" s="81"/>
      <c r="AN21" s="81"/>
      <c r="AO21" s="81"/>
      <c r="AP21" s="81"/>
      <c r="AQ21" s="52"/>
      <c r="AR21" s="81"/>
      <c r="AS21" s="81"/>
      <c r="AT21" s="81"/>
      <c r="AU21" s="81"/>
      <c r="AV21" s="52"/>
      <c r="AW21" s="81"/>
      <c r="AX21" s="81"/>
      <c r="AY21" s="81"/>
      <c r="AZ21" s="81"/>
      <c r="BA21" s="52"/>
      <c r="BB21" s="81"/>
      <c r="BC21" s="81"/>
      <c r="BD21" s="81"/>
      <c r="BE21" s="81"/>
      <c r="BF21" s="52"/>
    </row>
    <row r="22" spans="1:58" ht="37.15" customHeight="1" x14ac:dyDescent="0.4">
      <c r="A22" s="128">
        <v>11</v>
      </c>
      <c r="B22" s="186" t="s">
        <v>65</v>
      </c>
      <c r="C22" s="170">
        <f t="shared" ref="C22" si="10">M22+R22+W22+AB22+AG22+AL22+AQ22+AV22+BA22+BF22</f>
        <v>6</v>
      </c>
      <c r="D22" s="10"/>
      <c r="E22" s="10">
        <f t="shared" ref="E22" si="11">F22+G22+H22</f>
        <v>60</v>
      </c>
      <c r="F22" s="10">
        <f t="shared" ref="F22" si="12">I22*15+N22*15+S22*15+X22*15+AC22*15+AH22*15+AM22*15+AR22*15+AW22*15+BB22*15</f>
        <v>30</v>
      </c>
      <c r="G22" s="10">
        <f t="shared" ref="G22" si="13">J22*15+O22*15+T22*15+Y22*15+AD22*15+AI22*15+AN22*15+AS22*15+AX22*15+BC22*15</f>
        <v>30</v>
      </c>
      <c r="H22" s="10">
        <f t="shared" ref="H22" si="14">K22*15+P22*15+U22*15+Z22*15+AE22*15+AJ22*15+AO22*15+AT22*15+AY22*15+BD22*15</f>
        <v>0</v>
      </c>
      <c r="I22" s="81"/>
      <c r="J22" s="81"/>
      <c r="K22" s="81"/>
      <c r="L22" s="81"/>
      <c r="M22" s="52"/>
      <c r="N22" s="81"/>
      <c r="O22" s="81"/>
      <c r="P22" s="81"/>
      <c r="Q22" s="81"/>
      <c r="R22" s="52"/>
      <c r="S22" s="10"/>
      <c r="T22" s="10"/>
      <c r="U22" s="10"/>
      <c r="V22" s="10"/>
      <c r="W22" s="52"/>
      <c r="X22" s="82"/>
      <c r="Y22" s="83"/>
      <c r="Z22" s="83"/>
      <c r="AA22" s="83"/>
      <c r="AB22" s="85"/>
      <c r="AC22" s="83"/>
      <c r="AD22" s="83"/>
      <c r="AE22" s="83"/>
      <c r="AF22" s="83"/>
      <c r="AG22" s="86"/>
      <c r="AH22" s="83">
        <v>2</v>
      </c>
      <c r="AI22" s="83">
        <v>2</v>
      </c>
      <c r="AJ22" s="83"/>
      <c r="AK22" s="83"/>
      <c r="AL22" s="84">
        <v>6</v>
      </c>
      <c r="AM22" s="81"/>
      <c r="AN22" s="81"/>
      <c r="AO22" s="81"/>
      <c r="AP22" s="81"/>
      <c r="AQ22" s="52"/>
      <c r="AR22" s="81"/>
      <c r="AS22" s="81"/>
      <c r="AT22" s="81"/>
      <c r="AU22" s="81"/>
      <c r="AV22" s="52"/>
      <c r="AW22" s="81"/>
      <c r="AX22" s="81"/>
      <c r="AY22" s="81"/>
      <c r="AZ22" s="81"/>
      <c r="BA22" s="52"/>
      <c r="BB22" s="81"/>
      <c r="BC22" s="81"/>
      <c r="BD22" s="81"/>
      <c r="BE22" s="81"/>
      <c r="BF22" s="52"/>
    </row>
    <row r="23" spans="1:58" ht="35.25" customHeight="1" x14ac:dyDescent="0.35">
      <c r="A23" s="128">
        <v>12</v>
      </c>
      <c r="B23" s="196" t="s">
        <v>66</v>
      </c>
      <c r="C23" s="170">
        <f t="shared" si="8"/>
        <v>3</v>
      </c>
      <c r="D23" s="10"/>
      <c r="E23" s="10">
        <f>F23+G23+H23</f>
        <v>30</v>
      </c>
      <c r="F23" s="10">
        <f t="shared" si="9"/>
        <v>0</v>
      </c>
      <c r="G23" s="10">
        <f t="shared" si="7"/>
        <v>30</v>
      </c>
      <c r="H23" s="10">
        <f t="shared" si="7"/>
        <v>0</v>
      </c>
      <c r="I23" s="81"/>
      <c r="J23" s="81"/>
      <c r="K23" s="81"/>
      <c r="L23" s="81"/>
      <c r="M23" s="52"/>
      <c r="N23" s="81"/>
      <c r="O23" s="81">
        <v>2</v>
      </c>
      <c r="P23" s="81"/>
      <c r="Q23" s="81"/>
      <c r="R23" s="52">
        <v>3</v>
      </c>
      <c r="S23" s="10"/>
      <c r="T23" s="10"/>
      <c r="U23" s="10"/>
      <c r="V23" s="10"/>
      <c r="W23" s="52"/>
      <c r="X23" s="87"/>
      <c r="Y23" s="88"/>
      <c r="Z23" s="88"/>
      <c r="AA23" s="88"/>
      <c r="AB23" s="89"/>
      <c r="AC23" s="88"/>
      <c r="AD23" s="88"/>
      <c r="AE23" s="88"/>
      <c r="AF23" s="88"/>
      <c r="AG23" s="90"/>
      <c r="AH23" s="88"/>
      <c r="AI23" s="88"/>
      <c r="AJ23" s="88"/>
      <c r="AK23" s="88"/>
      <c r="AL23" s="84"/>
      <c r="AM23" s="81"/>
      <c r="AN23" s="81"/>
      <c r="AO23" s="81"/>
      <c r="AP23" s="81"/>
      <c r="AQ23" s="52"/>
      <c r="AR23" s="81"/>
      <c r="AS23" s="81"/>
      <c r="AT23" s="81"/>
      <c r="AU23" s="81"/>
      <c r="AV23" s="52"/>
      <c r="AW23" s="81"/>
      <c r="AX23" s="81"/>
      <c r="AY23" s="81"/>
      <c r="AZ23" s="81"/>
      <c r="BA23" s="52"/>
      <c r="BB23" s="81"/>
      <c r="BC23" s="81"/>
      <c r="BD23" s="81"/>
      <c r="BE23" s="81"/>
      <c r="BF23" s="52"/>
    </row>
    <row r="24" spans="1:58" s="37" customFormat="1" ht="28" customHeight="1" x14ac:dyDescent="0.35">
      <c r="A24" s="128">
        <v>13</v>
      </c>
      <c r="B24" s="195" t="s">
        <v>67</v>
      </c>
      <c r="C24" s="170">
        <f t="shared" si="8"/>
        <v>6</v>
      </c>
      <c r="D24" s="10">
        <v>1</v>
      </c>
      <c r="E24" s="10">
        <f t="shared" ref="E24:E29" si="15">F24+G24+H24</f>
        <v>45</v>
      </c>
      <c r="F24" s="10">
        <f t="shared" si="9"/>
        <v>15</v>
      </c>
      <c r="G24" s="10">
        <f t="shared" si="7"/>
        <v>30</v>
      </c>
      <c r="H24" s="10">
        <f t="shared" si="7"/>
        <v>0</v>
      </c>
      <c r="I24" s="81"/>
      <c r="J24" s="81"/>
      <c r="K24" s="81"/>
      <c r="L24" s="81"/>
      <c r="M24" s="52"/>
      <c r="N24" s="81">
        <v>1</v>
      </c>
      <c r="O24" s="81">
        <v>2</v>
      </c>
      <c r="P24" s="81"/>
      <c r="Q24" s="81" t="s">
        <v>19</v>
      </c>
      <c r="R24" s="52">
        <v>6</v>
      </c>
      <c r="S24" s="10"/>
      <c r="T24" s="10"/>
      <c r="U24" s="10"/>
      <c r="V24" s="10"/>
      <c r="W24" s="52"/>
      <c r="X24" s="87"/>
      <c r="Y24" s="88"/>
      <c r="Z24" s="88"/>
      <c r="AA24" s="88"/>
      <c r="AB24" s="91"/>
      <c r="AC24" s="148"/>
      <c r="AD24" s="148"/>
      <c r="AE24" s="88"/>
      <c r="AF24" s="148"/>
      <c r="AG24" s="91"/>
      <c r="AH24" s="88"/>
      <c r="AI24" s="88"/>
      <c r="AJ24" s="88"/>
      <c r="AK24" s="88"/>
      <c r="AL24" s="91"/>
      <c r="AM24" s="81"/>
      <c r="AN24" s="81"/>
      <c r="AO24" s="81"/>
      <c r="AP24" s="81"/>
      <c r="AQ24" s="52"/>
      <c r="AR24" s="81"/>
      <c r="AS24" s="81"/>
      <c r="AT24" s="81"/>
      <c r="AU24" s="81"/>
      <c r="AV24" s="52"/>
      <c r="AW24" s="81"/>
      <c r="AX24" s="99"/>
      <c r="AY24" s="99"/>
      <c r="AZ24" s="99"/>
      <c r="BA24" s="52"/>
      <c r="BB24" s="99"/>
      <c r="BC24" s="99"/>
      <c r="BD24" s="99"/>
      <c r="BE24" s="99"/>
      <c r="BF24" s="92"/>
    </row>
    <row r="25" spans="1:58" ht="32.25" customHeight="1" x14ac:dyDescent="0.35">
      <c r="A25" s="128">
        <v>14</v>
      </c>
      <c r="B25" s="196" t="s">
        <v>68</v>
      </c>
      <c r="C25" s="170">
        <f t="shared" ref="C25" si="16">M25+R25+W25+AB25+AG25+AL25+AQ25+AV25+BA25+BF25</f>
        <v>4</v>
      </c>
      <c r="D25" s="10"/>
      <c r="E25" s="10">
        <f>F25+G25+H25</f>
        <v>30</v>
      </c>
      <c r="F25" s="10">
        <f t="shared" ref="F25:F26" si="17">I25*15+N25*15+S25*15+X25*15+AC25*15+AH25*15+AM25*15+AR25*15+AW25*15+BB25*15</f>
        <v>0</v>
      </c>
      <c r="G25" s="10">
        <f t="shared" ref="G25" si="18">J25*15+O25*15+T25*15+Y25*15+AD25*15+AI25*15+AN25*15+AS25*15+AX25*15+BC25*15</f>
        <v>30</v>
      </c>
      <c r="H25" s="10">
        <f t="shared" ref="H25" si="19">K25*15+P25*15+U25*15+Z25*15+AE25*15+AJ25*15+AO25*15+AT25*15+AY25*15+BD25*15</f>
        <v>0</v>
      </c>
      <c r="I25" s="81"/>
      <c r="J25" s="81"/>
      <c r="K25" s="81"/>
      <c r="L25" s="81"/>
      <c r="M25" s="52"/>
      <c r="N25" s="81"/>
      <c r="O25" s="81"/>
      <c r="P25" s="81"/>
      <c r="Q25" s="81"/>
      <c r="R25" s="52"/>
      <c r="S25" s="10"/>
      <c r="T25" s="10"/>
      <c r="U25" s="10"/>
      <c r="V25" s="10"/>
      <c r="W25" s="52"/>
      <c r="X25" s="87"/>
      <c r="Y25" s="88"/>
      <c r="Z25" s="88"/>
      <c r="AA25" s="148"/>
      <c r="AB25" s="89"/>
      <c r="AC25" s="88"/>
      <c r="AD25" s="88"/>
      <c r="AE25" s="88"/>
      <c r="AF25" s="88"/>
      <c r="AG25" s="90"/>
      <c r="AH25" s="88"/>
      <c r="AI25" s="88"/>
      <c r="AJ25" s="88"/>
      <c r="AK25" s="88"/>
      <c r="AL25" s="84"/>
      <c r="AM25" s="81"/>
      <c r="AN25" s="81"/>
      <c r="AO25" s="81"/>
      <c r="AP25" s="81"/>
      <c r="AQ25" s="52"/>
      <c r="AR25" s="81"/>
      <c r="AS25" s="81"/>
      <c r="AT25" s="81"/>
      <c r="AU25" s="81"/>
      <c r="AV25" s="145"/>
      <c r="AW25" s="81"/>
      <c r="AX25" s="81">
        <v>2</v>
      </c>
      <c r="AY25" s="81"/>
      <c r="AZ25" s="81"/>
      <c r="BA25" s="52">
        <v>4</v>
      </c>
      <c r="BB25" s="81"/>
      <c r="BC25" s="81"/>
      <c r="BD25" s="81"/>
      <c r="BE25" s="81"/>
      <c r="BF25" s="52"/>
    </row>
    <row r="26" spans="1:58" s="37" customFormat="1" ht="28" customHeight="1" x14ac:dyDescent="0.35">
      <c r="A26" s="128">
        <v>15</v>
      </c>
      <c r="B26" s="196" t="s">
        <v>69</v>
      </c>
      <c r="C26" s="170">
        <f t="shared" si="8"/>
        <v>4</v>
      </c>
      <c r="D26" s="10"/>
      <c r="E26" s="10">
        <f t="shared" si="15"/>
        <v>30</v>
      </c>
      <c r="F26" s="10">
        <f t="shared" si="17"/>
        <v>15</v>
      </c>
      <c r="G26" s="10">
        <f t="shared" si="7"/>
        <v>15</v>
      </c>
      <c r="H26" s="10">
        <f t="shared" si="7"/>
        <v>0</v>
      </c>
      <c r="I26" s="81">
        <v>1</v>
      </c>
      <c r="J26" s="81">
        <v>1</v>
      </c>
      <c r="K26" s="81"/>
      <c r="L26" s="81"/>
      <c r="M26" s="52">
        <v>4</v>
      </c>
      <c r="N26" s="81"/>
      <c r="O26" s="81"/>
      <c r="P26" s="81"/>
      <c r="Q26" s="81"/>
      <c r="R26" s="52"/>
      <c r="S26" s="10"/>
      <c r="T26" s="10"/>
      <c r="U26" s="10"/>
      <c r="V26" s="10"/>
      <c r="W26" s="52"/>
      <c r="X26" s="87"/>
      <c r="Y26" s="88"/>
      <c r="Z26" s="88"/>
      <c r="AA26" s="88"/>
      <c r="AB26" s="91"/>
      <c r="AC26" s="88"/>
      <c r="AD26" s="88"/>
      <c r="AE26" s="88"/>
      <c r="AF26" s="88"/>
      <c r="AG26" s="91"/>
      <c r="AH26" s="88"/>
      <c r="AI26" s="88"/>
      <c r="AJ26" s="88"/>
      <c r="AK26" s="88"/>
      <c r="AL26" s="91"/>
      <c r="AM26" s="81"/>
      <c r="AN26" s="81"/>
      <c r="AO26" s="81"/>
      <c r="AP26" s="81"/>
      <c r="AQ26" s="52"/>
      <c r="AR26" s="81"/>
      <c r="AS26" s="81"/>
      <c r="AT26" s="81"/>
      <c r="AU26" s="81"/>
      <c r="AV26" s="52"/>
      <c r="AW26" s="81"/>
      <c r="AX26" s="99"/>
      <c r="AY26" s="99"/>
      <c r="AZ26" s="99"/>
      <c r="BA26" s="52"/>
      <c r="BB26" s="99"/>
      <c r="BC26" s="99"/>
      <c r="BD26" s="99"/>
      <c r="BE26" s="99"/>
      <c r="BF26" s="92"/>
    </row>
    <row r="27" spans="1:58" s="37" customFormat="1" ht="28" customHeight="1" x14ac:dyDescent="0.35">
      <c r="A27" s="128">
        <v>16</v>
      </c>
      <c r="B27" s="195" t="s">
        <v>70</v>
      </c>
      <c r="C27" s="170">
        <f t="shared" ref="C27" si="20">M27+R27+W27+AB27+AG27+AL27+AQ27+AV27+BA27+BF27</f>
        <v>3</v>
      </c>
      <c r="D27" s="10"/>
      <c r="E27" s="10">
        <f t="shared" ref="E27" si="21">F27+G27+H27</f>
        <v>30</v>
      </c>
      <c r="F27" s="10">
        <f t="shared" ref="F27" si="22">I27*15+N27*15+S27*15+X27*15+AC27*15+AH27*15+AM27*15+AR27*15+AW27*15+BB27*15</f>
        <v>0</v>
      </c>
      <c r="G27" s="10">
        <f t="shared" ref="G27" si="23">J27*15+O27*15+T27*15+Y27*15+AD27*15+AI27*15+AN27*15+AS27*15+AX27*15+BC27*15</f>
        <v>30</v>
      </c>
      <c r="H27" s="10">
        <f t="shared" ref="H27" si="24">K27*15+P27*15+U27*15+Z27*15+AE27*15+AJ27*15+AO27*15+AT27*15+AY27*15+BD27*15</f>
        <v>0</v>
      </c>
      <c r="I27" s="81"/>
      <c r="J27" s="81"/>
      <c r="K27" s="81"/>
      <c r="L27" s="81"/>
      <c r="M27" s="52"/>
      <c r="N27" s="81"/>
      <c r="O27" s="81"/>
      <c r="P27" s="81"/>
      <c r="Q27" s="81"/>
      <c r="R27" s="52"/>
      <c r="S27" s="10"/>
      <c r="T27" s="10"/>
      <c r="U27" s="10"/>
      <c r="V27" s="10"/>
      <c r="W27" s="52"/>
      <c r="X27" s="87"/>
      <c r="Y27" s="88"/>
      <c r="Z27" s="88"/>
      <c r="AA27" s="88"/>
      <c r="AB27" s="91"/>
      <c r="AC27" s="88"/>
      <c r="AD27" s="88">
        <v>2</v>
      </c>
      <c r="AE27" s="88"/>
      <c r="AF27" s="88"/>
      <c r="AG27" s="91">
        <v>3</v>
      </c>
      <c r="AH27" s="88"/>
      <c r="AI27" s="88"/>
      <c r="AJ27" s="88"/>
      <c r="AK27" s="88"/>
      <c r="AL27" s="91"/>
      <c r="AM27" s="81"/>
      <c r="AN27" s="81"/>
      <c r="AO27" s="81"/>
      <c r="AP27" s="81"/>
      <c r="AQ27" s="52"/>
      <c r="AR27" s="81"/>
      <c r="AS27" s="81"/>
      <c r="AT27" s="81"/>
      <c r="AU27" s="81"/>
      <c r="AV27" s="52"/>
      <c r="AW27" s="81"/>
      <c r="AX27" s="99"/>
      <c r="AY27" s="99"/>
      <c r="AZ27" s="99"/>
      <c r="BA27" s="52"/>
      <c r="BB27" s="99"/>
      <c r="BC27" s="99"/>
      <c r="BD27" s="99"/>
      <c r="BE27" s="99"/>
      <c r="BF27" s="92"/>
    </row>
    <row r="28" spans="1:58" s="37" customFormat="1" ht="35.25" customHeight="1" x14ac:dyDescent="0.35">
      <c r="A28" s="128">
        <v>17</v>
      </c>
      <c r="B28" s="196" t="s">
        <v>71</v>
      </c>
      <c r="C28" s="170">
        <f t="shared" si="8"/>
        <v>4</v>
      </c>
      <c r="D28" s="10"/>
      <c r="E28" s="10">
        <f t="shared" si="15"/>
        <v>30</v>
      </c>
      <c r="F28" s="10">
        <f t="shared" si="9"/>
        <v>0</v>
      </c>
      <c r="G28" s="10">
        <f t="shared" si="7"/>
        <v>30</v>
      </c>
      <c r="H28" s="10">
        <f t="shared" si="7"/>
        <v>0</v>
      </c>
      <c r="I28" s="81"/>
      <c r="J28" s="81"/>
      <c r="K28" s="81"/>
      <c r="L28" s="81"/>
      <c r="M28" s="52"/>
      <c r="N28" s="81"/>
      <c r="O28" s="81"/>
      <c r="P28" s="81"/>
      <c r="Q28" s="81"/>
      <c r="R28" s="52"/>
      <c r="S28" s="10"/>
      <c r="T28" s="10"/>
      <c r="U28" s="10"/>
      <c r="V28" s="10"/>
      <c r="W28" s="52"/>
      <c r="X28" s="87"/>
      <c r="Y28" s="88"/>
      <c r="Z28" s="88"/>
      <c r="AA28" s="88"/>
      <c r="AB28" s="91"/>
      <c r="AC28" s="88"/>
      <c r="AD28" s="88"/>
      <c r="AE28" s="88"/>
      <c r="AF28" s="88"/>
      <c r="AG28" s="91"/>
      <c r="AH28" s="88"/>
      <c r="AI28" s="88"/>
      <c r="AJ28" s="88"/>
      <c r="AK28" s="88"/>
      <c r="AL28" s="91"/>
      <c r="AM28" s="81"/>
      <c r="AN28" s="81"/>
      <c r="AO28" s="81"/>
      <c r="AP28" s="81"/>
      <c r="AQ28" s="52"/>
      <c r="AR28" s="81"/>
      <c r="AS28" s="81"/>
      <c r="AT28" s="81"/>
      <c r="AU28" s="81"/>
      <c r="AV28" s="52"/>
      <c r="AW28" s="81"/>
      <c r="AX28" s="99"/>
      <c r="AY28" s="99"/>
      <c r="AZ28" s="99"/>
      <c r="BA28" s="52"/>
      <c r="BB28" s="99"/>
      <c r="BC28" s="99">
        <v>2</v>
      </c>
      <c r="BD28" s="99"/>
      <c r="BE28" s="99"/>
      <c r="BF28" s="52">
        <v>4</v>
      </c>
    </row>
    <row r="29" spans="1:58" ht="23.5" customHeight="1" x14ac:dyDescent="0.35">
      <c r="A29" s="129">
        <v>18</v>
      </c>
      <c r="B29" s="195" t="s">
        <v>72</v>
      </c>
      <c r="C29" s="170">
        <f t="shared" si="8"/>
        <v>4</v>
      </c>
      <c r="D29" s="10"/>
      <c r="E29" s="10">
        <f t="shared" si="15"/>
        <v>30</v>
      </c>
      <c r="F29" s="10">
        <f t="shared" si="9"/>
        <v>0</v>
      </c>
      <c r="G29" s="10">
        <f t="shared" si="7"/>
        <v>30</v>
      </c>
      <c r="H29" s="10">
        <f t="shared" si="7"/>
        <v>0</v>
      </c>
      <c r="I29" s="81"/>
      <c r="J29" s="81"/>
      <c r="K29" s="81"/>
      <c r="L29" s="81"/>
      <c r="M29" s="52"/>
      <c r="N29" s="81"/>
      <c r="O29" s="81"/>
      <c r="P29" s="81"/>
      <c r="Q29" s="81"/>
      <c r="R29" s="52"/>
      <c r="S29" s="10"/>
      <c r="T29" s="10"/>
      <c r="U29" s="10"/>
      <c r="V29" s="10"/>
      <c r="W29" s="52"/>
      <c r="X29" s="10"/>
      <c r="Y29" s="10"/>
      <c r="Z29" s="10"/>
      <c r="AA29" s="10"/>
      <c r="AB29" s="52"/>
      <c r="AC29" s="10"/>
      <c r="AD29" s="10"/>
      <c r="AE29" s="10"/>
      <c r="AF29" s="10"/>
      <c r="AG29" s="52"/>
      <c r="AH29" s="10"/>
      <c r="AI29" s="10"/>
      <c r="AJ29" s="10"/>
      <c r="AK29" s="10"/>
      <c r="AL29" s="84"/>
      <c r="AM29" s="81"/>
      <c r="AN29" s="81"/>
      <c r="AO29" s="81"/>
      <c r="AP29" s="81"/>
      <c r="AQ29" s="52"/>
      <c r="AR29" s="81"/>
      <c r="AS29" s="81"/>
      <c r="AT29" s="81"/>
      <c r="AU29" s="81"/>
      <c r="AV29" s="52"/>
      <c r="AW29" s="81"/>
      <c r="AX29" s="81"/>
      <c r="AY29" s="81"/>
      <c r="AZ29" s="81"/>
      <c r="BA29" s="52"/>
      <c r="BB29" s="81"/>
      <c r="BC29" s="81">
        <v>2</v>
      </c>
      <c r="BD29" s="81"/>
      <c r="BE29" s="81"/>
      <c r="BF29" s="52">
        <v>4</v>
      </c>
    </row>
    <row r="30" spans="1:58" ht="28" customHeight="1" x14ac:dyDescent="0.4">
      <c r="A30" s="132" t="s">
        <v>27</v>
      </c>
      <c r="B30" s="200" t="s">
        <v>57</v>
      </c>
      <c r="C30" s="65">
        <f t="shared" ref="C30:H30" si="25">SUM(C31:C35)</f>
        <v>14</v>
      </c>
      <c r="D30" s="65">
        <f t="shared" si="25"/>
        <v>0</v>
      </c>
      <c r="E30" s="65">
        <f t="shared" si="25"/>
        <v>120</v>
      </c>
      <c r="F30" s="65">
        <f t="shared" si="25"/>
        <v>45</v>
      </c>
      <c r="G30" s="65">
        <f t="shared" si="25"/>
        <v>75</v>
      </c>
      <c r="H30" s="65">
        <f t="shared" si="25"/>
        <v>0</v>
      </c>
      <c r="I30" s="66"/>
      <c r="J30" s="66"/>
      <c r="K30" s="66"/>
      <c r="L30" s="66"/>
      <c r="M30" s="67"/>
      <c r="N30" s="68"/>
      <c r="O30" s="69"/>
      <c r="P30" s="69"/>
      <c r="Q30" s="69"/>
      <c r="R30" s="70"/>
      <c r="S30" s="66"/>
      <c r="T30" s="66"/>
      <c r="U30" s="66"/>
      <c r="V30" s="66"/>
      <c r="W30" s="67"/>
      <c r="X30" s="68"/>
      <c r="Y30" s="69"/>
      <c r="Z30" s="69"/>
      <c r="AA30" s="69"/>
      <c r="AB30" s="67"/>
      <c r="AC30" s="68"/>
      <c r="AD30" s="69"/>
      <c r="AE30" s="69"/>
      <c r="AF30" s="69"/>
      <c r="AG30" s="67"/>
      <c r="AH30" s="68"/>
      <c r="AI30" s="69"/>
      <c r="AJ30" s="69"/>
      <c r="AK30" s="69"/>
      <c r="AL30" s="70"/>
      <c r="AM30" s="66"/>
      <c r="AN30" s="66"/>
      <c r="AO30" s="66"/>
      <c r="AP30" s="66"/>
      <c r="AQ30" s="67"/>
      <c r="AR30" s="66"/>
      <c r="AS30" s="66"/>
      <c r="AT30" s="66"/>
      <c r="AU30" s="66"/>
      <c r="AV30" s="67"/>
      <c r="AW30" s="66"/>
      <c r="AX30" s="66"/>
      <c r="AY30" s="66"/>
      <c r="AZ30" s="66"/>
      <c r="BA30" s="67"/>
      <c r="BB30" s="66"/>
      <c r="BC30" s="66"/>
      <c r="BD30" s="66"/>
      <c r="BE30" s="66"/>
      <c r="BF30" s="67"/>
    </row>
    <row r="31" spans="1:58" ht="28" customHeight="1" x14ac:dyDescent="0.35">
      <c r="A31" s="129">
        <v>19</v>
      </c>
      <c r="B31" s="197" t="s">
        <v>73</v>
      </c>
      <c r="C31" s="170">
        <f>M31+R31+W31+AB31+AG31+AL31+AQ31+AV31+BA31+BF31</f>
        <v>3</v>
      </c>
      <c r="D31" s="10"/>
      <c r="E31" s="10">
        <f t="shared" ref="E31:E32" si="26">F31+G31+H31</f>
        <v>30</v>
      </c>
      <c r="F31" s="10">
        <f>I31*15+N31*15+S31*15+X31*15+AC31*15+AH31*15+AM31*15+AR31*15+AW31*15+BB31*15</f>
        <v>15</v>
      </c>
      <c r="G31" s="10">
        <f t="shared" ref="G31:H35" si="27">J31*15+O31*15+T31*15+Y31*15+AD31*15+AI31*15+AN31*15+AS31*15+AX31*15+BC31*15</f>
        <v>15</v>
      </c>
      <c r="H31" s="10">
        <f t="shared" si="27"/>
        <v>0</v>
      </c>
      <c r="I31" s="81"/>
      <c r="J31" s="81"/>
      <c r="K31" s="81"/>
      <c r="L31" s="81"/>
      <c r="M31" s="52"/>
      <c r="N31" s="81"/>
      <c r="O31" s="81"/>
      <c r="P31" s="81"/>
      <c r="Q31" s="81"/>
      <c r="R31" s="52"/>
      <c r="S31" s="81">
        <v>1</v>
      </c>
      <c r="T31" s="81">
        <v>1</v>
      </c>
      <c r="U31" s="81"/>
      <c r="V31" s="81"/>
      <c r="W31" s="52">
        <v>3</v>
      </c>
      <c r="X31" s="82"/>
      <c r="Y31" s="83"/>
      <c r="Z31" s="83"/>
      <c r="AA31" s="83"/>
      <c r="AB31" s="52"/>
      <c r="AC31" s="82"/>
      <c r="AD31" s="83"/>
      <c r="AE31" s="83"/>
      <c r="AF31" s="83"/>
      <c r="AG31" s="52"/>
      <c r="AH31" s="82"/>
      <c r="AI31" s="83"/>
      <c r="AJ31" s="83"/>
      <c r="AK31" s="83"/>
      <c r="AL31" s="84"/>
      <c r="AM31" s="81"/>
      <c r="AN31" s="81"/>
      <c r="AO31" s="81"/>
      <c r="AP31" s="81"/>
      <c r="AQ31" s="52"/>
      <c r="AR31" s="81"/>
      <c r="AS31" s="81"/>
      <c r="AT31" s="81"/>
      <c r="AU31" s="81"/>
      <c r="AV31" s="52"/>
      <c r="AW31" s="81"/>
      <c r="AX31" s="81"/>
      <c r="AY31" s="81"/>
      <c r="AZ31" s="81"/>
      <c r="BA31" s="52"/>
      <c r="BB31" s="81"/>
      <c r="BC31" s="81"/>
      <c r="BD31" s="81"/>
      <c r="BE31" s="81"/>
      <c r="BF31" s="52"/>
    </row>
    <row r="32" spans="1:58" ht="28" customHeight="1" x14ac:dyDescent="0.35">
      <c r="A32" s="129">
        <v>20</v>
      </c>
      <c r="B32" s="197" t="s">
        <v>74</v>
      </c>
      <c r="C32" s="170">
        <f t="shared" ref="C32:C35" si="28">M32+R32+W32+AB32+AG32+AL32+AQ32+AV32+BA32+BF32</f>
        <v>3</v>
      </c>
      <c r="D32" s="10"/>
      <c r="E32" s="10">
        <f t="shared" si="26"/>
        <v>30</v>
      </c>
      <c r="F32" s="10">
        <f t="shared" ref="F32:F35" si="29">I32*15+N32*15+S32*15+X32*15+AC32*15+AH32*15+AM32*15+AR32*15+AW32*15+BB32*15</f>
        <v>15</v>
      </c>
      <c r="G32" s="10">
        <f t="shared" si="27"/>
        <v>15</v>
      </c>
      <c r="H32" s="10">
        <f t="shared" si="27"/>
        <v>0</v>
      </c>
      <c r="I32" s="81"/>
      <c r="J32" s="81"/>
      <c r="K32" s="81"/>
      <c r="L32" s="81"/>
      <c r="M32" s="52"/>
      <c r="N32" s="81"/>
      <c r="O32" s="81"/>
      <c r="P32" s="81"/>
      <c r="Q32" s="81"/>
      <c r="R32" s="52"/>
      <c r="S32" s="10"/>
      <c r="T32" s="10"/>
      <c r="U32" s="10"/>
      <c r="V32" s="10"/>
      <c r="W32" s="52"/>
      <c r="X32" s="82">
        <v>1</v>
      </c>
      <c r="Y32" s="83">
        <v>1</v>
      </c>
      <c r="Z32" s="83"/>
      <c r="AA32" s="83"/>
      <c r="AB32" s="52">
        <v>3</v>
      </c>
      <c r="AC32" s="82"/>
      <c r="AD32" s="83"/>
      <c r="AE32" s="83"/>
      <c r="AF32" s="83"/>
      <c r="AG32" s="52"/>
      <c r="AH32" s="82"/>
      <c r="AI32" s="83"/>
      <c r="AJ32" s="83"/>
      <c r="AK32" s="83"/>
      <c r="AL32" s="84"/>
      <c r="AM32" s="81"/>
      <c r="AN32" s="81"/>
      <c r="AO32" s="81"/>
      <c r="AP32" s="81"/>
      <c r="AQ32" s="52"/>
      <c r="AR32" s="81"/>
      <c r="AS32" s="81"/>
      <c r="AT32" s="81"/>
      <c r="AU32" s="81"/>
      <c r="AV32" s="52"/>
      <c r="AW32" s="81"/>
      <c r="AX32" s="81"/>
      <c r="AY32" s="81"/>
      <c r="AZ32" s="81"/>
      <c r="BA32" s="52"/>
      <c r="BB32" s="81"/>
      <c r="BC32" s="81"/>
      <c r="BD32" s="81"/>
      <c r="BE32" s="81"/>
      <c r="BF32" s="52"/>
    </row>
    <row r="33" spans="1:58" ht="37.5" customHeight="1" x14ac:dyDescent="0.4">
      <c r="A33" s="129">
        <v>21</v>
      </c>
      <c r="B33" s="186" t="s">
        <v>75</v>
      </c>
      <c r="C33" s="170">
        <f t="shared" si="28"/>
        <v>4</v>
      </c>
      <c r="D33" s="10"/>
      <c r="E33" s="10">
        <f t="shared" ref="E33:E35" si="30">F33+G33+H33</f>
        <v>30</v>
      </c>
      <c r="F33" s="10">
        <f t="shared" si="29"/>
        <v>15</v>
      </c>
      <c r="G33" s="10">
        <f t="shared" si="27"/>
        <v>15</v>
      </c>
      <c r="H33" s="10">
        <f t="shared" si="27"/>
        <v>0</v>
      </c>
      <c r="I33" s="81"/>
      <c r="J33" s="81"/>
      <c r="K33" s="81"/>
      <c r="L33" s="81"/>
      <c r="M33" s="52"/>
      <c r="N33" s="81"/>
      <c r="O33" s="81"/>
      <c r="P33" s="81"/>
      <c r="Q33" s="81"/>
      <c r="R33" s="52"/>
      <c r="S33" s="10"/>
      <c r="T33" s="10"/>
      <c r="U33" s="10"/>
      <c r="V33" s="10"/>
      <c r="W33" s="52"/>
      <c r="X33" s="82"/>
      <c r="Y33" s="83"/>
      <c r="Z33" s="83"/>
      <c r="AA33" s="146"/>
      <c r="AB33" s="145"/>
      <c r="AC33" s="82">
        <v>1</v>
      </c>
      <c r="AD33" s="83">
        <v>1</v>
      </c>
      <c r="AE33" s="83"/>
      <c r="AF33" s="83"/>
      <c r="AG33" s="52">
        <v>4</v>
      </c>
      <c r="AH33" s="82"/>
      <c r="AI33" s="83"/>
      <c r="AJ33" s="83"/>
      <c r="AK33" s="146"/>
      <c r="AL33" s="84"/>
      <c r="AM33" s="81"/>
      <c r="AN33" s="81"/>
      <c r="AO33" s="81"/>
      <c r="AP33" s="81"/>
      <c r="AQ33" s="52"/>
      <c r="AR33" s="81"/>
      <c r="AS33" s="81"/>
      <c r="AT33" s="81"/>
      <c r="AU33" s="81"/>
      <c r="AV33" s="52"/>
      <c r="AW33" s="81"/>
      <c r="AX33" s="81"/>
      <c r="AY33" s="81"/>
      <c r="AZ33" s="81"/>
      <c r="BA33" s="52"/>
      <c r="BB33" s="81"/>
      <c r="BC33" s="81"/>
      <c r="BD33" s="81"/>
      <c r="BE33" s="81"/>
      <c r="BF33" s="52"/>
    </row>
    <row r="34" spans="1:58" ht="33.75" customHeight="1" x14ac:dyDescent="0.4">
      <c r="A34" s="129">
        <v>22</v>
      </c>
      <c r="B34" s="186" t="s">
        <v>76</v>
      </c>
      <c r="C34" s="201">
        <f t="shared" si="28"/>
        <v>2</v>
      </c>
      <c r="D34" s="10"/>
      <c r="E34" s="10">
        <f t="shared" si="30"/>
        <v>15</v>
      </c>
      <c r="F34" s="10">
        <f t="shared" si="29"/>
        <v>0</v>
      </c>
      <c r="G34" s="10">
        <f t="shared" si="27"/>
        <v>15</v>
      </c>
      <c r="H34" s="10">
        <f t="shared" si="27"/>
        <v>0</v>
      </c>
      <c r="I34" s="81"/>
      <c r="J34" s="81"/>
      <c r="K34" s="81"/>
      <c r="L34" s="81"/>
      <c r="M34" s="52"/>
      <c r="N34" s="81"/>
      <c r="O34" s="81"/>
      <c r="P34" s="81"/>
      <c r="Q34" s="81"/>
      <c r="R34" s="52"/>
      <c r="S34" s="10"/>
      <c r="T34" s="10"/>
      <c r="U34" s="10"/>
      <c r="V34" s="10"/>
      <c r="W34" s="52"/>
      <c r="X34" s="82"/>
      <c r="Y34" s="83"/>
      <c r="Z34" s="83"/>
      <c r="AA34" s="146"/>
      <c r="AB34" s="52"/>
      <c r="AC34" s="82"/>
      <c r="AD34" s="180"/>
      <c r="AE34" s="83"/>
      <c r="AF34" s="83"/>
      <c r="AG34" s="145"/>
      <c r="AH34" s="82"/>
      <c r="AI34" s="83">
        <v>1</v>
      </c>
      <c r="AJ34" s="83"/>
      <c r="AK34" s="83"/>
      <c r="AL34" s="84">
        <v>2</v>
      </c>
      <c r="AM34" s="81"/>
      <c r="AN34" s="81"/>
      <c r="AO34" s="81"/>
      <c r="AP34" s="81"/>
      <c r="AQ34" s="52"/>
      <c r="AR34" s="81"/>
      <c r="AS34" s="81"/>
      <c r="AT34" s="81"/>
      <c r="AU34" s="81"/>
      <c r="AV34" s="52"/>
      <c r="AW34" s="81"/>
      <c r="AX34" s="81"/>
      <c r="AY34" s="81"/>
      <c r="AZ34" s="81"/>
      <c r="BA34" s="52"/>
      <c r="BB34" s="81"/>
      <c r="BC34" s="81"/>
      <c r="BD34" s="81"/>
      <c r="BE34" s="81"/>
      <c r="BF34" s="52"/>
    </row>
    <row r="35" spans="1:58" ht="30" customHeight="1" x14ac:dyDescent="0.4">
      <c r="A35" s="129">
        <v>23</v>
      </c>
      <c r="B35" s="38" t="s">
        <v>77</v>
      </c>
      <c r="C35" s="80">
        <f t="shared" si="28"/>
        <v>2</v>
      </c>
      <c r="D35" s="10"/>
      <c r="E35" s="83">
        <f t="shared" si="30"/>
        <v>15</v>
      </c>
      <c r="F35" s="10">
        <f t="shared" si="29"/>
        <v>0</v>
      </c>
      <c r="G35" s="10">
        <f t="shared" si="27"/>
        <v>15</v>
      </c>
      <c r="H35" s="10">
        <f t="shared" si="27"/>
        <v>0</v>
      </c>
      <c r="I35" s="158"/>
      <c r="J35" s="81"/>
      <c r="K35" s="81"/>
      <c r="L35" s="81"/>
      <c r="M35" s="52"/>
      <c r="N35" s="81"/>
      <c r="O35" s="81"/>
      <c r="P35" s="81"/>
      <c r="Q35" s="81"/>
      <c r="R35" s="52"/>
      <c r="S35" s="10"/>
      <c r="T35" s="10">
        <v>1</v>
      </c>
      <c r="U35" s="10"/>
      <c r="V35" s="10"/>
      <c r="W35" s="52">
        <v>2</v>
      </c>
      <c r="X35" s="82"/>
      <c r="Y35" s="83"/>
      <c r="Z35" s="83"/>
      <c r="AA35" s="83"/>
      <c r="AB35" s="52"/>
      <c r="AC35" s="82"/>
      <c r="AD35" s="83"/>
      <c r="AE35" s="83"/>
      <c r="AF35" s="83"/>
      <c r="AG35" s="52"/>
      <c r="AH35" s="82"/>
      <c r="AI35" s="83"/>
      <c r="AJ35" s="83"/>
      <c r="AK35" s="83"/>
      <c r="AL35" s="84"/>
      <c r="AM35" s="81"/>
      <c r="AN35" s="81"/>
      <c r="AO35" s="81"/>
      <c r="AP35" s="81"/>
      <c r="AQ35" s="52"/>
      <c r="AR35" s="81"/>
      <c r="AS35" s="81"/>
      <c r="AT35" s="81"/>
      <c r="AU35" s="81"/>
      <c r="AV35" s="52"/>
      <c r="AW35" s="81"/>
      <c r="AX35" s="81"/>
      <c r="AY35" s="81"/>
      <c r="AZ35" s="81"/>
      <c r="BA35" s="52"/>
      <c r="BB35" s="81"/>
      <c r="BC35" s="81"/>
      <c r="BD35" s="81"/>
      <c r="BE35" s="81"/>
      <c r="BF35" s="52"/>
    </row>
    <row r="36" spans="1:58" ht="40.5" customHeight="1" x14ac:dyDescent="0.4">
      <c r="A36" s="132" t="s">
        <v>28</v>
      </c>
      <c r="B36" s="48" t="s">
        <v>41</v>
      </c>
      <c r="C36" s="60">
        <f t="shared" ref="C36:H36" si="31">SUM(C37:C56)</f>
        <v>93</v>
      </c>
      <c r="D36" s="60">
        <f t="shared" si="31"/>
        <v>16</v>
      </c>
      <c r="E36" s="60">
        <f t="shared" si="31"/>
        <v>855</v>
      </c>
      <c r="F36" s="60">
        <f t="shared" si="31"/>
        <v>210</v>
      </c>
      <c r="G36" s="60">
        <f t="shared" si="31"/>
        <v>615</v>
      </c>
      <c r="H36" s="60">
        <f t="shared" si="31"/>
        <v>30</v>
      </c>
      <c r="I36" s="71"/>
      <c r="J36" s="71"/>
      <c r="K36" s="71"/>
      <c r="L36" s="71"/>
      <c r="M36" s="63"/>
      <c r="N36" s="71"/>
      <c r="O36" s="71"/>
      <c r="P36" s="71"/>
      <c r="Q36" s="71"/>
      <c r="R36" s="63"/>
      <c r="S36" s="71"/>
      <c r="T36" s="71"/>
      <c r="U36" s="71"/>
      <c r="V36" s="71"/>
      <c r="W36" s="63"/>
      <c r="X36" s="71"/>
      <c r="Y36" s="71"/>
      <c r="Z36" s="71"/>
      <c r="AA36" s="71"/>
      <c r="AB36" s="63"/>
      <c r="AC36" s="71"/>
      <c r="AD36" s="71"/>
      <c r="AE36" s="71"/>
      <c r="AF36" s="71"/>
      <c r="AG36" s="63"/>
      <c r="AH36" s="71"/>
      <c r="AI36" s="71"/>
      <c r="AJ36" s="71"/>
      <c r="AK36" s="71"/>
      <c r="AL36" s="63"/>
      <c r="AM36" s="71"/>
      <c r="AN36" s="71"/>
      <c r="AO36" s="71"/>
      <c r="AP36" s="71"/>
      <c r="AQ36" s="63"/>
      <c r="AR36" s="71"/>
      <c r="AS36" s="71"/>
      <c r="AT36" s="71"/>
      <c r="AU36" s="71"/>
      <c r="AV36" s="63"/>
      <c r="AW36" s="71"/>
      <c r="AX36" s="71"/>
      <c r="AY36" s="71"/>
      <c r="AZ36" s="71"/>
      <c r="BA36" s="63"/>
      <c r="BB36" s="71"/>
      <c r="BC36" s="71"/>
      <c r="BD36" s="71"/>
      <c r="BE36" s="71"/>
      <c r="BF36" s="63"/>
    </row>
    <row r="37" spans="1:58" s="6" customFormat="1" ht="28" customHeight="1" x14ac:dyDescent="0.4">
      <c r="A37" s="130">
        <v>24</v>
      </c>
      <c r="B37" s="193" t="s">
        <v>78</v>
      </c>
      <c r="C37" s="172">
        <f>M37+R37+W37+AB37+AG37+AL37+AQ37+AV37+BA37+BF37</f>
        <v>5</v>
      </c>
      <c r="D37" s="122">
        <v>1</v>
      </c>
      <c r="E37" s="174">
        <f>F37+G37+H37</f>
        <v>60</v>
      </c>
      <c r="F37" s="123">
        <f>I37*15+N37*15+S37*15+X37*15+AC37*15+AH37*15+AM37*15+AR37*15+AW37*15+BB37*15</f>
        <v>30</v>
      </c>
      <c r="G37" s="123">
        <f t="shared" ref="G37:H52" si="32">J37*15+O37*15+T37*15+Y37*15+AD37*15+AI37*15+AN37*15+AS37*15+AX37*15+BC37*15</f>
        <v>30</v>
      </c>
      <c r="H37" s="123">
        <f t="shared" si="32"/>
        <v>0</v>
      </c>
      <c r="I37" s="156">
        <v>2</v>
      </c>
      <c r="J37" s="157">
        <v>2</v>
      </c>
      <c r="K37" s="157"/>
      <c r="L37" s="157" t="s">
        <v>19</v>
      </c>
      <c r="M37" s="101">
        <v>5</v>
      </c>
      <c r="N37" s="157"/>
      <c r="O37" s="157"/>
      <c r="P37" s="157"/>
      <c r="Q37" s="157"/>
      <c r="R37" s="102"/>
      <c r="S37" s="100"/>
      <c r="T37" s="100"/>
      <c r="U37" s="100"/>
      <c r="V37" s="100"/>
      <c r="W37" s="101"/>
      <c r="X37" s="100"/>
      <c r="Y37" s="100"/>
      <c r="Z37" s="100"/>
      <c r="AA37" s="100"/>
      <c r="AB37" s="102"/>
      <c r="AC37" s="100"/>
      <c r="AD37" s="100"/>
      <c r="AE37" s="100"/>
      <c r="AF37" s="100"/>
      <c r="AG37" s="101"/>
      <c r="AH37" s="100"/>
      <c r="AI37" s="100"/>
      <c r="AJ37" s="100"/>
      <c r="AK37" s="100"/>
      <c r="AL37" s="103"/>
      <c r="AM37" s="104"/>
      <c r="AN37" s="104"/>
      <c r="AO37" s="104"/>
      <c r="AP37" s="104"/>
      <c r="AQ37" s="105"/>
      <c r="AR37" s="104"/>
      <c r="AS37" s="104"/>
      <c r="AT37" s="104"/>
      <c r="AU37" s="104"/>
      <c r="AV37" s="105"/>
      <c r="AW37" s="104"/>
      <c r="AX37" s="104"/>
      <c r="AY37" s="104"/>
      <c r="AZ37" s="104"/>
      <c r="BA37" s="105"/>
      <c r="BB37" s="104"/>
      <c r="BC37" s="104"/>
      <c r="BD37" s="104"/>
      <c r="BE37" s="104"/>
      <c r="BF37" s="105"/>
    </row>
    <row r="38" spans="1:58" ht="29.25" customHeight="1" x14ac:dyDescent="0.4">
      <c r="A38" s="131">
        <v>25</v>
      </c>
      <c r="B38" s="189" t="s">
        <v>79</v>
      </c>
      <c r="C38" s="171">
        <f>M38+R38+W38+AB38+AG38+AL38+AQ38+AV38+BA38+BF38</f>
        <v>5</v>
      </c>
      <c r="D38" s="10">
        <v>1</v>
      </c>
      <c r="E38" s="175">
        <f>F38+G38+H38</f>
        <v>60</v>
      </c>
      <c r="F38" s="10">
        <f t="shared" ref="F38:H56" si="33">I38*15+N38*15+S38*15+X38*15+AC38*15+AH38*15+AM38*15+AR38*15+AW38*15+BB38*15</f>
        <v>30</v>
      </c>
      <c r="G38" s="10">
        <f t="shared" si="32"/>
        <v>30</v>
      </c>
      <c r="H38" s="10">
        <f t="shared" si="32"/>
        <v>0</v>
      </c>
      <c r="I38" s="158">
        <v>2</v>
      </c>
      <c r="J38" s="81">
        <v>2</v>
      </c>
      <c r="K38" s="81"/>
      <c r="L38" s="81" t="s">
        <v>19</v>
      </c>
      <c r="M38" s="52">
        <v>5</v>
      </c>
      <c r="N38" s="81"/>
      <c r="O38" s="81"/>
      <c r="P38" s="81"/>
      <c r="Q38" s="81"/>
      <c r="R38" s="52"/>
      <c r="S38" s="10"/>
      <c r="T38" s="10"/>
      <c r="U38" s="10"/>
      <c r="V38" s="10"/>
      <c r="W38" s="52"/>
      <c r="X38" s="10"/>
      <c r="Y38" s="10"/>
      <c r="Z38" s="10"/>
      <c r="AA38" s="10"/>
      <c r="AB38" s="52"/>
      <c r="AC38" s="10"/>
      <c r="AD38" s="10"/>
      <c r="AE38" s="10"/>
      <c r="AF38" s="10"/>
      <c r="AG38" s="52"/>
      <c r="AH38" s="10"/>
      <c r="AI38" s="10"/>
      <c r="AJ38" s="10"/>
      <c r="AK38" s="10"/>
      <c r="AL38" s="84"/>
      <c r="AM38" s="81"/>
      <c r="AN38" s="81"/>
      <c r="AO38" s="81"/>
      <c r="AP38" s="81"/>
      <c r="AQ38" s="52"/>
      <c r="AR38" s="81"/>
      <c r="AS38" s="81"/>
      <c r="AT38" s="81"/>
      <c r="AU38" s="81"/>
      <c r="AV38" s="52"/>
      <c r="AW38" s="81"/>
      <c r="AX38" s="81"/>
      <c r="AY38" s="81"/>
      <c r="AZ38" s="81"/>
      <c r="BA38" s="52"/>
      <c r="BB38" s="81"/>
      <c r="BC38" s="81"/>
      <c r="BD38" s="81"/>
      <c r="BE38" s="81"/>
      <c r="BF38" s="52"/>
    </row>
    <row r="39" spans="1:58" ht="32.25" customHeight="1" x14ac:dyDescent="0.4">
      <c r="A39" s="131">
        <v>26</v>
      </c>
      <c r="B39" s="186" t="s">
        <v>80</v>
      </c>
      <c r="C39" s="171">
        <f t="shared" ref="C39:C56" si="34">M39+R39+W39+AB39+AG39+AL39+AQ39+AV39+BA39+BF39</f>
        <v>4</v>
      </c>
      <c r="D39" s="10">
        <v>1</v>
      </c>
      <c r="E39" s="176">
        <f>F39+G39+H39</f>
        <v>30</v>
      </c>
      <c r="F39" s="10">
        <f t="shared" si="33"/>
        <v>0</v>
      </c>
      <c r="G39" s="10">
        <f t="shared" si="32"/>
        <v>30</v>
      </c>
      <c r="H39" s="10">
        <f t="shared" si="32"/>
        <v>0</v>
      </c>
      <c r="I39" s="158"/>
      <c r="J39" s="81"/>
      <c r="K39" s="81"/>
      <c r="L39" s="81"/>
      <c r="M39" s="52"/>
      <c r="N39" s="81"/>
      <c r="O39" s="81"/>
      <c r="P39" s="81"/>
      <c r="Q39" s="81"/>
      <c r="R39" s="52"/>
      <c r="S39" s="10"/>
      <c r="T39" s="10">
        <v>2</v>
      </c>
      <c r="U39" s="10"/>
      <c r="V39" s="10" t="s">
        <v>19</v>
      </c>
      <c r="W39" s="52">
        <v>4</v>
      </c>
      <c r="X39" s="10"/>
      <c r="Y39" s="10"/>
      <c r="Z39" s="10"/>
      <c r="AA39" s="10"/>
      <c r="AB39" s="52"/>
      <c r="AC39" s="10"/>
      <c r="AD39" s="10"/>
      <c r="AE39" s="10"/>
      <c r="AF39" s="10"/>
      <c r="AG39" s="52"/>
      <c r="AH39" s="10"/>
      <c r="AI39" s="10"/>
      <c r="AJ39" s="10"/>
      <c r="AK39" s="10"/>
      <c r="AL39" s="84"/>
      <c r="AM39" s="81"/>
      <c r="AN39" s="81"/>
      <c r="AO39" s="81"/>
      <c r="AP39" s="81"/>
      <c r="AQ39" s="52"/>
      <c r="AR39" s="81"/>
      <c r="AS39" s="81"/>
      <c r="AT39" s="81"/>
      <c r="AU39" s="81"/>
      <c r="AV39" s="52"/>
      <c r="AW39" s="81"/>
      <c r="AX39" s="81"/>
      <c r="AY39" s="81"/>
      <c r="AZ39" s="81"/>
      <c r="BA39" s="52"/>
      <c r="BB39" s="81"/>
      <c r="BC39" s="81"/>
      <c r="BD39" s="81"/>
      <c r="BE39" s="81"/>
      <c r="BF39" s="52"/>
    </row>
    <row r="40" spans="1:58" ht="35.25" customHeight="1" x14ac:dyDescent="0.4">
      <c r="A40" s="131">
        <v>27</v>
      </c>
      <c r="B40" s="186" t="s">
        <v>81</v>
      </c>
      <c r="C40" s="171">
        <f t="shared" si="34"/>
        <v>3</v>
      </c>
      <c r="D40" s="10">
        <v>1</v>
      </c>
      <c r="E40" s="175">
        <f t="shared" ref="E40:E64" si="35">F40+G40+H40</f>
        <v>30</v>
      </c>
      <c r="F40" s="10">
        <f t="shared" si="33"/>
        <v>0</v>
      </c>
      <c r="G40" s="10">
        <f t="shared" si="32"/>
        <v>30</v>
      </c>
      <c r="H40" s="10">
        <f t="shared" si="32"/>
        <v>0</v>
      </c>
      <c r="I40" s="158"/>
      <c r="J40" s="81"/>
      <c r="K40" s="81"/>
      <c r="L40" s="81"/>
      <c r="M40" s="52"/>
      <c r="N40" s="81"/>
      <c r="O40" s="81"/>
      <c r="P40" s="81"/>
      <c r="Q40" s="81"/>
      <c r="R40" s="52"/>
      <c r="S40" s="10"/>
      <c r="T40" s="10"/>
      <c r="U40" s="10"/>
      <c r="V40" s="10"/>
      <c r="W40" s="52"/>
      <c r="X40" s="10"/>
      <c r="Y40" s="10"/>
      <c r="Z40" s="10"/>
      <c r="AA40" s="10"/>
      <c r="AB40" s="52"/>
      <c r="AC40" s="10"/>
      <c r="AD40" s="10">
        <v>2</v>
      </c>
      <c r="AE40" s="10"/>
      <c r="AF40" s="10"/>
      <c r="AG40" s="52">
        <v>3</v>
      </c>
      <c r="AH40" s="10"/>
      <c r="AI40" s="10"/>
      <c r="AJ40" s="10"/>
      <c r="AK40" s="10"/>
      <c r="AL40" s="84"/>
      <c r="AM40" s="81"/>
      <c r="AN40" s="81"/>
      <c r="AO40" s="81"/>
      <c r="AP40" s="81"/>
      <c r="AQ40" s="52"/>
      <c r="AR40" s="81"/>
      <c r="AS40" s="81"/>
      <c r="AT40" s="81"/>
      <c r="AU40" s="81"/>
      <c r="AV40" s="52"/>
      <c r="AW40" s="81"/>
      <c r="AX40" s="81"/>
      <c r="AY40" s="81"/>
      <c r="AZ40" s="81"/>
      <c r="BA40" s="52"/>
      <c r="BB40" s="81"/>
      <c r="BC40" s="81"/>
      <c r="BD40" s="81"/>
      <c r="BE40" s="81"/>
      <c r="BF40" s="52"/>
    </row>
    <row r="41" spans="1:58" ht="31.5" customHeight="1" x14ac:dyDescent="0.4">
      <c r="A41" s="131">
        <v>28</v>
      </c>
      <c r="B41" s="189" t="s">
        <v>82</v>
      </c>
      <c r="C41" s="171">
        <f t="shared" si="34"/>
        <v>5</v>
      </c>
      <c r="D41" s="10">
        <v>1</v>
      </c>
      <c r="E41" s="175">
        <f>F41+G41+H41</f>
        <v>60</v>
      </c>
      <c r="F41" s="10">
        <f t="shared" si="33"/>
        <v>30</v>
      </c>
      <c r="G41" s="10">
        <f t="shared" si="32"/>
        <v>30</v>
      </c>
      <c r="H41" s="10">
        <f t="shared" si="32"/>
        <v>0</v>
      </c>
      <c r="I41" s="158"/>
      <c r="J41" s="81"/>
      <c r="K41" s="81"/>
      <c r="L41" s="81"/>
      <c r="M41" s="52"/>
      <c r="N41" s="81">
        <v>2</v>
      </c>
      <c r="O41" s="81">
        <v>2</v>
      </c>
      <c r="P41" s="81"/>
      <c r="Q41" s="81" t="s">
        <v>19</v>
      </c>
      <c r="R41" s="52">
        <v>5</v>
      </c>
      <c r="S41" s="81"/>
      <c r="T41" s="81"/>
      <c r="U41" s="81"/>
      <c r="V41" s="81"/>
      <c r="W41" s="52"/>
      <c r="X41" s="10"/>
      <c r="Y41" s="10"/>
      <c r="Z41" s="10"/>
      <c r="AA41" s="10"/>
      <c r="AB41" s="52"/>
      <c r="AC41" s="10"/>
      <c r="AD41" s="10"/>
      <c r="AE41" s="10"/>
      <c r="AF41" s="10"/>
      <c r="AG41" s="52"/>
      <c r="AH41" s="10"/>
      <c r="AI41" s="10"/>
      <c r="AJ41" s="10"/>
      <c r="AK41" s="10"/>
      <c r="AL41" s="84"/>
      <c r="AM41" s="81"/>
      <c r="AN41" s="81"/>
      <c r="AO41" s="81"/>
      <c r="AP41" s="81"/>
      <c r="AQ41" s="52"/>
      <c r="AR41" s="81"/>
      <c r="AS41" s="81"/>
      <c r="AT41" s="81"/>
      <c r="AU41" s="81"/>
      <c r="AV41" s="52"/>
      <c r="AW41" s="81"/>
      <c r="AX41" s="81"/>
      <c r="AY41" s="81"/>
      <c r="AZ41" s="81"/>
      <c r="BA41" s="52"/>
      <c r="BB41" s="81"/>
      <c r="BC41" s="81"/>
      <c r="BD41" s="81"/>
      <c r="BE41" s="81"/>
      <c r="BF41" s="52"/>
    </row>
    <row r="42" spans="1:58" ht="30" customHeight="1" x14ac:dyDescent="0.4">
      <c r="A42" s="131">
        <v>29</v>
      </c>
      <c r="B42" s="189" t="s">
        <v>83</v>
      </c>
      <c r="C42" s="171">
        <f t="shared" si="34"/>
        <v>4</v>
      </c>
      <c r="D42" s="10">
        <v>1</v>
      </c>
      <c r="E42" s="175">
        <f>F42+G42+H42</f>
        <v>30</v>
      </c>
      <c r="F42" s="10">
        <f t="shared" si="33"/>
        <v>0</v>
      </c>
      <c r="G42" s="10">
        <f t="shared" si="32"/>
        <v>30</v>
      </c>
      <c r="H42" s="10">
        <f t="shared" si="32"/>
        <v>0</v>
      </c>
      <c r="I42" s="158"/>
      <c r="J42" s="81"/>
      <c r="K42" s="81"/>
      <c r="L42" s="81"/>
      <c r="M42" s="52"/>
      <c r="N42" s="81"/>
      <c r="O42" s="81"/>
      <c r="P42" s="81"/>
      <c r="Q42" s="81"/>
      <c r="R42" s="52"/>
      <c r="S42" s="10"/>
      <c r="T42" s="10"/>
      <c r="U42" s="10"/>
      <c r="V42" s="10"/>
      <c r="W42" s="52"/>
      <c r="X42" s="10"/>
      <c r="Y42" s="10">
        <v>2</v>
      </c>
      <c r="Z42" s="10"/>
      <c r="AA42" s="10" t="s">
        <v>19</v>
      </c>
      <c r="AB42" s="52">
        <v>4</v>
      </c>
      <c r="AC42" s="10"/>
      <c r="AD42" s="10"/>
      <c r="AE42" s="10"/>
      <c r="AF42" s="10"/>
      <c r="AG42" s="52"/>
      <c r="AH42" s="10"/>
      <c r="AI42" s="10"/>
      <c r="AJ42" s="10"/>
      <c r="AK42" s="10"/>
      <c r="AL42" s="84"/>
      <c r="AM42" s="81"/>
      <c r="AN42" s="81"/>
      <c r="AO42" s="81"/>
      <c r="AP42" s="81"/>
      <c r="AQ42" s="52"/>
      <c r="AR42" s="81"/>
      <c r="AS42" s="81"/>
      <c r="AT42" s="81"/>
      <c r="AU42" s="81"/>
      <c r="AV42" s="52"/>
      <c r="AW42" s="81"/>
      <c r="AX42" s="81"/>
      <c r="AY42" s="81"/>
      <c r="AZ42" s="81"/>
      <c r="BA42" s="52"/>
      <c r="BB42" s="81"/>
      <c r="BC42" s="81"/>
      <c r="BD42" s="81"/>
      <c r="BE42" s="81"/>
      <c r="BF42" s="52"/>
    </row>
    <row r="43" spans="1:58" ht="30" customHeight="1" x14ac:dyDescent="0.4">
      <c r="A43" s="131">
        <v>30</v>
      </c>
      <c r="B43" s="189" t="s">
        <v>84</v>
      </c>
      <c r="C43" s="173">
        <f t="shared" ref="C43" si="36">M43+R43+W43+AB43+AG43+AL43+AQ43+AV43+BA43+BF43</f>
        <v>1</v>
      </c>
      <c r="D43" s="10">
        <v>1</v>
      </c>
      <c r="E43" s="175">
        <f>F43+G43+H43</f>
        <v>15</v>
      </c>
      <c r="F43" s="10">
        <f t="shared" ref="F43" si="37">I43*15+N43*15+S43*15+X43*15+AC43*15+AH43*15+AM43*15+AR43*15+AW43*15+BB43*15</f>
        <v>0</v>
      </c>
      <c r="G43" s="10">
        <f t="shared" ref="G43" si="38">J43*15+O43*15+T43*15+Y43*15+AD43*15+AI43*15+AN43*15+AS43*15+AX43*15+BC43*15</f>
        <v>15</v>
      </c>
      <c r="H43" s="10">
        <f t="shared" ref="H43" si="39">K43*15+P43*15+U43*15+Z43*15+AE43*15+AJ43*15+AO43*15+AT43*15+AY43*15+BD43*15</f>
        <v>0</v>
      </c>
      <c r="I43" s="158"/>
      <c r="J43" s="81"/>
      <c r="K43" s="81"/>
      <c r="L43" s="81"/>
      <c r="M43" s="52"/>
      <c r="N43" s="81"/>
      <c r="O43" s="81"/>
      <c r="P43" s="81"/>
      <c r="Q43" s="81"/>
      <c r="R43" s="52"/>
      <c r="S43" s="10"/>
      <c r="T43" s="10"/>
      <c r="U43" s="10"/>
      <c r="V43" s="10"/>
      <c r="W43" s="52"/>
      <c r="X43" s="10"/>
      <c r="Y43" s="10">
        <v>1</v>
      </c>
      <c r="Z43" s="10"/>
      <c r="AA43" s="10"/>
      <c r="AB43" s="52">
        <v>1</v>
      </c>
      <c r="AC43" s="10"/>
      <c r="AD43" s="10"/>
      <c r="AE43" s="10"/>
      <c r="AF43" s="10"/>
      <c r="AG43" s="52"/>
      <c r="AH43" s="10"/>
      <c r="AI43" s="10"/>
      <c r="AJ43" s="10"/>
      <c r="AK43" s="10"/>
      <c r="AL43" s="84"/>
      <c r="AM43" s="81"/>
      <c r="AN43" s="81"/>
      <c r="AO43" s="81"/>
      <c r="AP43" s="81"/>
      <c r="AQ43" s="52"/>
      <c r="AR43" s="81"/>
      <c r="AS43" s="81"/>
      <c r="AT43" s="81"/>
      <c r="AU43" s="81"/>
      <c r="AV43" s="52"/>
      <c r="AW43" s="81"/>
      <c r="AX43" s="81"/>
      <c r="AY43" s="81"/>
      <c r="AZ43" s="81"/>
      <c r="BA43" s="52"/>
      <c r="BB43" s="81"/>
      <c r="BC43" s="81"/>
      <c r="BD43" s="81"/>
      <c r="BE43" s="81"/>
      <c r="BF43" s="52"/>
    </row>
    <row r="44" spans="1:58" ht="28" customHeight="1" x14ac:dyDescent="0.4">
      <c r="A44" s="131">
        <v>31</v>
      </c>
      <c r="B44" s="189" t="s">
        <v>85</v>
      </c>
      <c r="C44" s="171">
        <f t="shared" si="34"/>
        <v>5</v>
      </c>
      <c r="D44" s="10">
        <v>1</v>
      </c>
      <c r="E44" s="176">
        <f t="shared" ref="E44:E45" si="40">F44+G44+H44</f>
        <v>60</v>
      </c>
      <c r="F44" s="10">
        <f t="shared" si="33"/>
        <v>30</v>
      </c>
      <c r="G44" s="10">
        <f t="shared" si="32"/>
        <v>30</v>
      </c>
      <c r="H44" s="10">
        <f t="shared" si="32"/>
        <v>0</v>
      </c>
      <c r="I44" s="158"/>
      <c r="J44" s="81"/>
      <c r="K44" s="81"/>
      <c r="L44" s="81"/>
      <c r="M44" s="52"/>
      <c r="N44" s="81"/>
      <c r="O44" s="81"/>
      <c r="P44" s="81"/>
      <c r="Q44" s="81"/>
      <c r="R44" s="52"/>
      <c r="S44" s="10"/>
      <c r="T44" s="10"/>
      <c r="U44" s="10"/>
      <c r="V44" s="10"/>
      <c r="W44" s="52"/>
      <c r="X44" s="10">
        <v>2</v>
      </c>
      <c r="Y44" s="10">
        <v>2</v>
      </c>
      <c r="Z44" s="10"/>
      <c r="AA44" s="10" t="s">
        <v>19</v>
      </c>
      <c r="AB44" s="52">
        <v>5</v>
      </c>
      <c r="AC44" s="10"/>
      <c r="AD44" s="10"/>
      <c r="AE44" s="10"/>
      <c r="AF44" s="10"/>
      <c r="AG44" s="52"/>
      <c r="AH44" s="10"/>
      <c r="AI44" s="10"/>
      <c r="AJ44" s="10"/>
      <c r="AK44" s="10"/>
      <c r="AL44" s="84"/>
      <c r="AM44" s="81"/>
      <c r="AN44" s="81"/>
      <c r="AO44" s="81"/>
      <c r="AP44" s="81"/>
      <c r="AQ44" s="52"/>
      <c r="AR44" s="81"/>
      <c r="AS44" s="81"/>
      <c r="AT44" s="81"/>
      <c r="AU44" s="81"/>
      <c r="AV44" s="52"/>
      <c r="AW44" s="81"/>
      <c r="AX44" s="81"/>
      <c r="AY44" s="81"/>
      <c r="AZ44" s="81"/>
      <c r="BA44" s="52"/>
      <c r="BB44" s="81"/>
      <c r="BC44" s="81"/>
      <c r="BD44" s="81"/>
      <c r="BE44" s="81"/>
      <c r="BF44" s="52"/>
    </row>
    <row r="45" spans="1:58" ht="28" customHeight="1" x14ac:dyDescent="0.4">
      <c r="A45" s="129">
        <v>32</v>
      </c>
      <c r="B45" s="184" t="s">
        <v>86</v>
      </c>
      <c r="C45" s="173">
        <f>M45+R45+W45+AB45+AG45+AL45+AQ45+AV45+BA45+BF45</f>
        <v>2</v>
      </c>
      <c r="D45" s="10"/>
      <c r="E45" s="93">
        <f t="shared" si="40"/>
        <v>15</v>
      </c>
      <c r="F45" s="10">
        <f t="shared" ref="F45" si="41">I45*15+N45*15+S45*15+X45*15+AC45*15+AH45*15+AM45*15+AR45*15+AW45*15+BB45*15</f>
        <v>0</v>
      </c>
      <c r="G45" s="10">
        <f t="shared" ref="G45" si="42">J45*15+O45*15+T45*15+Y45*15+AD45*15+AI45*15+AN45*15+AS45*15+AX45*15+BC45*15</f>
        <v>15</v>
      </c>
      <c r="H45" s="10">
        <f t="shared" ref="H45" si="43">K45*15+P45*15+U45*15+Z45*15+AE45*15+AJ45*15+AO45*15+AT45*15+AY45*15+BD45*15</f>
        <v>0</v>
      </c>
      <c r="I45" s="81"/>
      <c r="J45" s="81"/>
      <c r="K45" s="81"/>
      <c r="L45" s="81"/>
      <c r="M45" s="52"/>
      <c r="N45" s="81"/>
      <c r="O45" s="81"/>
      <c r="P45" s="81"/>
      <c r="Q45" s="81"/>
      <c r="R45" s="52"/>
      <c r="S45" s="10"/>
      <c r="T45" s="10"/>
      <c r="U45" s="10"/>
      <c r="V45" s="10"/>
      <c r="W45" s="52"/>
      <c r="X45" s="10"/>
      <c r="Y45" s="10"/>
      <c r="Z45" s="10"/>
      <c r="AA45" s="10"/>
      <c r="AB45" s="52"/>
      <c r="AC45" s="10"/>
      <c r="AD45" s="10">
        <v>1</v>
      </c>
      <c r="AE45" s="10"/>
      <c r="AF45" s="10"/>
      <c r="AG45" s="52">
        <v>2</v>
      </c>
      <c r="AH45" s="10"/>
      <c r="AI45" s="10"/>
      <c r="AJ45" s="10"/>
      <c r="AK45" s="10"/>
      <c r="AL45" s="84"/>
      <c r="AM45" s="81"/>
      <c r="AN45" s="81"/>
      <c r="AO45" s="81"/>
      <c r="AP45" s="81"/>
      <c r="AQ45" s="52"/>
      <c r="AR45" s="81"/>
      <c r="AS45" s="81"/>
      <c r="AT45" s="81"/>
      <c r="AU45" s="81"/>
      <c r="AV45" s="52"/>
      <c r="AW45" s="81"/>
      <c r="AX45" s="81"/>
      <c r="AY45" s="81"/>
      <c r="AZ45" s="81"/>
      <c r="BA45" s="52"/>
      <c r="BB45" s="81"/>
      <c r="BC45" s="81"/>
      <c r="BD45" s="81"/>
      <c r="BE45" s="81"/>
      <c r="BF45" s="52"/>
    </row>
    <row r="46" spans="1:58" s="6" customFormat="1" ht="27.65" customHeight="1" x14ac:dyDescent="0.4">
      <c r="A46" s="131">
        <v>33</v>
      </c>
      <c r="B46" s="189" t="s">
        <v>87</v>
      </c>
      <c r="C46" s="171">
        <f>M46+R46+W46+AB46+AG46+AL46+AQ46+AV46+BA46+BF46</f>
        <v>7</v>
      </c>
      <c r="D46" s="124">
        <v>1</v>
      </c>
      <c r="E46" s="177">
        <f t="shared" si="35"/>
        <v>60</v>
      </c>
      <c r="F46" s="10">
        <f t="shared" si="33"/>
        <v>15</v>
      </c>
      <c r="G46" s="10">
        <f t="shared" si="32"/>
        <v>45</v>
      </c>
      <c r="H46" s="10">
        <f t="shared" si="32"/>
        <v>0</v>
      </c>
      <c r="I46" s="160"/>
      <c r="J46" s="161"/>
      <c r="K46" s="161"/>
      <c r="L46" s="161"/>
      <c r="M46" s="55"/>
      <c r="N46" s="166"/>
      <c r="O46" s="161"/>
      <c r="P46" s="161"/>
      <c r="Q46" s="161"/>
      <c r="R46" s="56"/>
      <c r="S46" s="111">
        <v>1</v>
      </c>
      <c r="T46" s="109">
        <v>1</v>
      </c>
      <c r="U46" s="109"/>
      <c r="V46" s="109"/>
      <c r="W46" s="155">
        <v>3</v>
      </c>
      <c r="X46" s="110"/>
      <c r="Y46" s="109">
        <v>1</v>
      </c>
      <c r="Z46" s="109"/>
      <c r="AA46" s="109"/>
      <c r="AB46" s="56">
        <v>1</v>
      </c>
      <c r="AC46" s="111"/>
      <c r="AD46" s="109">
        <v>1</v>
      </c>
      <c r="AE46" s="109"/>
      <c r="AF46" s="109" t="s">
        <v>19</v>
      </c>
      <c r="AG46" s="55">
        <v>3</v>
      </c>
      <c r="AH46" s="110"/>
      <c r="AI46" s="109"/>
      <c r="AJ46" s="109"/>
      <c r="AK46" s="109"/>
      <c r="AL46" s="106"/>
      <c r="AM46" s="107"/>
      <c r="AN46" s="107"/>
      <c r="AO46" s="107"/>
      <c r="AP46" s="107"/>
      <c r="AQ46" s="108"/>
      <c r="AR46" s="107"/>
      <c r="AS46" s="107"/>
      <c r="AT46" s="107"/>
      <c r="AU46" s="107"/>
      <c r="AV46" s="108"/>
      <c r="AW46" s="107"/>
      <c r="AX46" s="107"/>
      <c r="AY46" s="107"/>
      <c r="AZ46" s="107"/>
      <c r="BA46" s="108"/>
      <c r="BB46" s="107"/>
      <c r="BC46" s="107"/>
      <c r="BD46" s="107"/>
      <c r="BE46" s="107"/>
      <c r="BF46" s="108"/>
    </row>
    <row r="47" spans="1:58" s="6" customFormat="1" ht="27.65" customHeight="1" x14ac:dyDescent="0.4">
      <c r="A47" s="131">
        <v>34</v>
      </c>
      <c r="B47" s="189" t="s">
        <v>88</v>
      </c>
      <c r="C47" s="171">
        <f t="shared" si="34"/>
        <v>7</v>
      </c>
      <c r="D47" s="124">
        <v>1</v>
      </c>
      <c r="E47" s="177">
        <f t="shared" si="35"/>
        <v>60</v>
      </c>
      <c r="F47" s="10">
        <f t="shared" si="33"/>
        <v>0</v>
      </c>
      <c r="G47" s="10">
        <f t="shared" si="32"/>
        <v>60</v>
      </c>
      <c r="H47" s="10">
        <f t="shared" si="32"/>
        <v>0</v>
      </c>
      <c r="I47" s="160"/>
      <c r="J47" s="161"/>
      <c r="K47" s="161"/>
      <c r="L47" s="161"/>
      <c r="M47" s="55"/>
      <c r="N47" s="166"/>
      <c r="O47" s="161"/>
      <c r="P47" s="161"/>
      <c r="Q47" s="161"/>
      <c r="R47" s="56"/>
      <c r="S47" s="111"/>
      <c r="T47" s="109">
        <v>2</v>
      </c>
      <c r="U47" s="109"/>
      <c r="V47" s="109"/>
      <c r="W47" s="155">
        <v>3</v>
      </c>
      <c r="X47" s="110"/>
      <c r="Y47" s="109">
        <v>1</v>
      </c>
      <c r="Z47" s="109"/>
      <c r="AA47" s="109"/>
      <c r="AB47" s="56">
        <v>1</v>
      </c>
      <c r="AC47" s="111"/>
      <c r="AD47" s="109">
        <v>1</v>
      </c>
      <c r="AE47" s="109"/>
      <c r="AF47" s="109" t="s">
        <v>19</v>
      </c>
      <c r="AG47" s="55">
        <v>3</v>
      </c>
      <c r="AH47" s="110"/>
      <c r="AI47" s="109"/>
      <c r="AJ47" s="109"/>
      <c r="AK47" s="109"/>
      <c r="AL47" s="106"/>
      <c r="AM47" s="107"/>
      <c r="AN47" s="107"/>
      <c r="AO47" s="107"/>
      <c r="AP47" s="107"/>
      <c r="AQ47" s="108"/>
      <c r="AR47" s="107"/>
      <c r="AS47" s="107"/>
      <c r="AT47" s="107"/>
      <c r="AU47" s="107"/>
      <c r="AV47" s="108"/>
      <c r="AW47" s="107"/>
      <c r="AX47" s="107"/>
      <c r="AY47" s="107"/>
      <c r="AZ47" s="107"/>
      <c r="BA47" s="108"/>
      <c r="BB47" s="107"/>
      <c r="BC47" s="107"/>
      <c r="BD47" s="107"/>
      <c r="BE47" s="107"/>
      <c r="BF47" s="108"/>
    </row>
    <row r="48" spans="1:58" s="6" customFormat="1" ht="33.65" customHeight="1" x14ac:dyDescent="0.4">
      <c r="A48" s="131">
        <v>35</v>
      </c>
      <c r="B48" s="191" t="s">
        <v>89</v>
      </c>
      <c r="C48" s="171">
        <f t="shared" si="34"/>
        <v>6</v>
      </c>
      <c r="D48" s="124">
        <v>1</v>
      </c>
      <c r="E48" s="177">
        <f t="shared" si="35"/>
        <v>45</v>
      </c>
      <c r="F48" s="10">
        <f t="shared" si="33"/>
        <v>15</v>
      </c>
      <c r="G48" s="10">
        <f t="shared" si="32"/>
        <v>30</v>
      </c>
      <c r="H48" s="10">
        <f t="shared" si="32"/>
        <v>0</v>
      </c>
      <c r="I48" s="162"/>
      <c r="J48" s="163"/>
      <c r="K48" s="163"/>
      <c r="L48" s="163"/>
      <c r="M48" s="113"/>
      <c r="N48" s="167"/>
      <c r="O48" s="163"/>
      <c r="P48" s="163"/>
      <c r="Q48" s="163"/>
      <c r="R48" s="115"/>
      <c r="S48" s="116"/>
      <c r="T48" s="112"/>
      <c r="U48" s="112"/>
      <c r="V48" s="112"/>
      <c r="W48" s="113"/>
      <c r="X48" s="110">
        <v>1</v>
      </c>
      <c r="Y48" s="109">
        <v>1</v>
      </c>
      <c r="Z48" s="112"/>
      <c r="AA48" s="112"/>
      <c r="AB48" s="56">
        <v>3</v>
      </c>
      <c r="AC48" s="116"/>
      <c r="AD48" s="183">
        <v>1</v>
      </c>
      <c r="AE48" s="112"/>
      <c r="AF48" s="109" t="s">
        <v>19</v>
      </c>
      <c r="AG48" s="155">
        <v>3</v>
      </c>
      <c r="AH48" s="114"/>
      <c r="AI48" s="112"/>
      <c r="AJ48" s="112"/>
      <c r="AK48" s="112"/>
      <c r="AL48" s="117"/>
      <c r="AM48" s="118"/>
      <c r="AN48" s="118"/>
      <c r="AO48" s="118"/>
      <c r="AP48" s="118"/>
      <c r="AQ48" s="119"/>
      <c r="AR48" s="118"/>
      <c r="AS48" s="118"/>
      <c r="AT48" s="118"/>
      <c r="AU48" s="118"/>
      <c r="AV48" s="119"/>
      <c r="AW48" s="118"/>
      <c r="AX48" s="118"/>
      <c r="AY48" s="118"/>
      <c r="AZ48" s="118"/>
      <c r="BA48" s="119"/>
      <c r="BB48" s="118"/>
      <c r="BC48" s="118"/>
      <c r="BD48" s="118"/>
      <c r="BE48" s="118"/>
      <c r="BF48" s="119"/>
    </row>
    <row r="49" spans="1:58" ht="33.65" customHeight="1" x14ac:dyDescent="0.4">
      <c r="A49" s="131">
        <v>36</v>
      </c>
      <c r="B49" s="186" t="s">
        <v>90</v>
      </c>
      <c r="C49" s="171">
        <f t="shared" si="34"/>
        <v>6</v>
      </c>
      <c r="D49" s="10">
        <v>1</v>
      </c>
      <c r="E49" s="176">
        <f t="shared" si="35"/>
        <v>45</v>
      </c>
      <c r="F49" s="10">
        <f t="shared" si="33"/>
        <v>15</v>
      </c>
      <c r="G49" s="10">
        <f t="shared" si="32"/>
        <v>30</v>
      </c>
      <c r="H49" s="10">
        <f t="shared" si="32"/>
        <v>0</v>
      </c>
      <c r="I49" s="158"/>
      <c r="J49" s="81"/>
      <c r="K49" s="81"/>
      <c r="L49" s="81"/>
      <c r="M49" s="52"/>
      <c r="N49" s="81"/>
      <c r="O49" s="81"/>
      <c r="P49" s="81"/>
      <c r="Q49" s="81"/>
      <c r="R49" s="52"/>
      <c r="S49" s="10"/>
      <c r="T49" s="10"/>
      <c r="U49" s="10"/>
      <c r="V49" s="10"/>
      <c r="W49" s="52"/>
      <c r="X49" s="10"/>
      <c r="Y49" s="10"/>
      <c r="Z49" s="10"/>
      <c r="AA49" s="10"/>
      <c r="AB49" s="52"/>
      <c r="AC49" s="10"/>
      <c r="AD49" s="10"/>
      <c r="AE49" s="10"/>
      <c r="AF49" s="10"/>
      <c r="AG49" s="52"/>
      <c r="AH49" s="10">
        <v>1</v>
      </c>
      <c r="AI49" s="10">
        <v>2</v>
      </c>
      <c r="AJ49" s="10"/>
      <c r="AK49" s="10" t="s">
        <v>19</v>
      </c>
      <c r="AL49" s="84">
        <v>6</v>
      </c>
      <c r="AM49" s="81"/>
      <c r="AN49" s="81"/>
      <c r="AO49" s="81"/>
      <c r="AP49" s="81"/>
      <c r="AQ49" s="52"/>
      <c r="AR49" s="81"/>
      <c r="AS49" s="81"/>
      <c r="AT49" s="81"/>
      <c r="AU49" s="81"/>
      <c r="AV49" s="52"/>
      <c r="AW49" s="81"/>
      <c r="AX49" s="81"/>
      <c r="AY49" s="81"/>
      <c r="AZ49" s="81"/>
      <c r="BA49" s="52"/>
      <c r="BB49" s="81"/>
      <c r="BC49" s="81"/>
      <c r="BD49" s="81"/>
      <c r="BE49" s="81"/>
      <c r="BF49" s="52"/>
    </row>
    <row r="50" spans="1:58" s="6" customFormat="1" ht="33.65" customHeight="1" x14ac:dyDescent="0.4">
      <c r="A50" s="131">
        <v>37</v>
      </c>
      <c r="B50" s="192" t="s">
        <v>91</v>
      </c>
      <c r="C50" s="171">
        <f t="shared" si="34"/>
        <v>6</v>
      </c>
      <c r="D50" s="122">
        <v>1</v>
      </c>
      <c r="E50" s="177">
        <f t="shared" si="35"/>
        <v>45</v>
      </c>
      <c r="F50" s="10">
        <f t="shared" si="33"/>
        <v>0</v>
      </c>
      <c r="G50" s="10">
        <f t="shared" si="32"/>
        <v>45</v>
      </c>
      <c r="H50" s="10">
        <f t="shared" si="32"/>
        <v>0</v>
      </c>
      <c r="I50" s="164"/>
      <c r="J50" s="165"/>
      <c r="K50" s="165"/>
      <c r="L50" s="165"/>
      <c r="M50" s="55"/>
      <c r="N50" s="165"/>
      <c r="O50" s="165"/>
      <c r="P50" s="165"/>
      <c r="Q50" s="165"/>
      <c r="R50" s="56"/>
      <c r="S50" s="46"/>
      <c r="T50" s="46"/>
      <c r="U50" s="46"/>
      <c r="V50" s="46"/>
      <c r="W50" s="55"/>
      <c r="X50" s="46"/>
      <c r="Y50" s="46"/>
      <c r="Z50" s="46"/>
      <c r="AA50" s="46"/>
      <c r="AB50" s="56"/>
      <c r="AC50" s="46"/>
      <c r="AD50" s="46">
        <v>2</v>
      </c>
      <c r="AE50" s="46"/>
      <c r="AF50" s="46"/>
      <c r="AG50" s="55">
        <v>3</v>
      </c>
      <c r="AH50" s="46"/>
      <c r="AI50" s="46">
        <v>1</v>
      </c>
      <c r="AJ50" s="46"/>
      <c r="AK50" s="46" t="s">
        <v>19</v>
      </c>
      <c r="AL50" s="106">
        <v>3</v>
      </c>
      <c r="AM50" s="107"/>
      <c r="AN50" s="107"/>
      <c r="AO50" s="107"/>
      <c r="AP50" s="107"/>
      <c r="AQ50" s="108"/>
      <c r="AR50" s="107"/>
      <c r="AS50" s="107"/>
      <c r="AT50" s="107"/>
      <c r="AU50" s="107"/>
      <c r="AV50" s="108"/>
      <c r="AW50" s="107"/>
      <c r="AX50" s="107"/>
      <c r="AY50" s="107"/>
      <c r="AZ50" s="107"/>
      <c r="BA50" s="108"/>
      <c r="BB50" s="107"/>
      <c r="BC50" s="107"/>
      <c r="BD50" s="107"/>
      <c r="BE50" s="107"/>
      <c r="BF50" s="108"/>
    </row>
    <row r="51" spans="1:58" s="6" customFormat="1" ht="34.9" customHeight="1" x14ac:dyDescent="0.4">
      <c r="A51" s="131">
        <v>38</v>
      </c>
      <c r="B51" s="192" t="s">
        <v>92</v>
      </c>
      <c r="C51" s="171">
        <f t="shared" si="34"/>
        <v>6</v>
      </c>
      <c r="D51" s="122">
        <v>1</v>
      </c>
      <c r="E51" s="177">
        <f t="shared" si="35"/>
        <v>45</v>
      </c>
      <c r="F51" s="10">
        <f t="shared" si="33"/>
        <v>0</v>
      </c>
      <c r="G51" s="10">
        <f t="shared" si="32"/>
        <v>45</v>
      </c>
      <c r="H51" s="10">
        <f t="shared" si="32"/>
        <v>0</v>
      </c>
      <c r="I51" s="164"/>
      <c r="J51" s="165"/>
      <c r="K51" s="165"/>
      <c r="L51" s="165"/>
      <c r="M51" s="55"/>
      <c r="N51" s="165"/>
      <c r="O51" s="165"/>
      <c r="P51" s="165"/>
      <c r="Q51" s="165"/>
      <c r="R51" s="56"/>
      <c r="S51" s="46"/>
      <c r="T51" s="46"/>
      <c r="U51" s="46"/>
      <c r="V51" s="46"/>
      <c r="W51" s="55"/>
      <c r="X51" s="46"/>
      <c r="Y51" s="46"/>
      <c r="Z51" s="46"/>
      <c r="AA51" s="46"/>
      <c r="AB51" s="56"/>
      <c r="AC51" s="46"/>
      <c r="AD51" s="46">
        <v>2</v>
      </c>
      <c r="AE51" s="46"/>
      <c r="AF51" s="46"/>
      <c r="AG51" s="55">
        <v>3</v>
      </c>
      <c r="AH51" s="46"/>
      <c r="AI51" s="46">
        <v>1</v>
      </c>
      <c r="AJ51" s="46"/>
      <c r="AK51" s="46" t="s">
        <v>19</v>
      </c>
      <c r="AL51" s="106">
        <v>3</v>
      </c>
      <c r="AM51" s="107"/>
      <c r="AN51" s="107"/>
      <c r="AO51" s="107"/>
      <c r="AP51" s="107"/>
      <c r="AQ51" s="108"/>
      <c r="AR51" s="107"/>
      <c r="AS51" s="107"/>
      <c r="AT51" s="107"/>
      <c r="AU51" s="107"/>
      <c r="AV51" s="108"/>
      <c r="AW51" s="107"/>
      <c r="AX51" s="107"/>
      <c r="AY51" s="107"/>
      <c r="AZ51" s="107"/>
      <c r="BA51" s="108"/>
      <c r="BB51" s="107"/>
      <c r="BC51" s="107"/>
      <c r="BD51" s="107"/>
      <c r="BE51" s="107"/>
      <c r="BF51" s="108"/>
    </row>
    <row r="52" spans="1:58" s="6" customFormat="1" ht="36" customHeight="1" x14ac:dyDescent="0.4">
      <c r="A52" s="131">
        <v>39</v>
      </c>
      <c r="B52" s="192" t="s">
        <v>93</v>
      </c>
      <c r="C52" s="171">
        <f t="shared" si="34"/>
        <v>3</v>
      </c>
      <c r="D52" s="122">
        <v>1</v>
      </c>
      <c r="E52" s="177">
        <f t="shared" ref="E52" si="44">F52+G52+H52</f>
        <v>30</v>
      </c>
      <c r="F52" s="10">
        <f t="shared" si="33"/>
        <v>0</v>
      </c>
      <c r="G52" s="10">
        <f t="shared" si="32"/>
        <v>30</v>
      </c>
      <c r="H52" s="10">
        <f t="shared" si="32"/>
        <v>0</v>
      </c>
      <c r="I52" s="164"/>
      <c r="J52" s="165"/>
      <c r="K52" s="165"/>
      <c r="L52" s="165"/>
      <c r="M52" s="55"/>
      <c r="N52" s="165"/>
      <c r="O52" s="165"/>
      <c r="P52" s="165"/>
      <c r="Q52" s="165"/>
      <c r="R52" s="56"/>
      <c r="S52" s="46"/>
      <c r="T52" s="46"/>
      <c r="U52" s="46"/>
      <c r="V52" s="46"/>
      <c r="W52" s="55"/>
      <c r="X52" s="46"/>
      <c r="Y52" s="46"/>
      <c r="Z52" s="46"/>
      <c r="AA52" s="46"/>
      <c r="AB52" s="56"/>
      <c r="AC52" s="46"/>
      <c r="AD52" s="46"/>
      <c r="AE52" s="46"/>
      <c r="AF52" s="46"/>
      <c r="AG52" s="55"/>
      <c r="AH52" s="46"/>
      <c r="AI52" s="46"/>
      <c r="AJ52" s="46"/>
      <c r="AK52" s="46"/>
      <c r="AL52" s="106"/>
      <c r="AM52" s="107"/>
      <c r="AN52" s="107">
        <v>2</v>
      </c>
      <c r="AO52" s="107"/>
      <c r="AP52" s="107" t="s">
        <v>19</v>
      </c>
      <c r="AQ52" s="108">
        <v>3</v>
      </c>
      <c r="AR52" s="107"/>
      <c r="AS52" s="107"/>
      <c r="AT52" s="107"/>
      <c r="AU52" s="107"/>
      <c r="AV52" s="108"/>
      <c r="AW52" s="107"/>
      <c r="AX52" s="107"/>
      <c r="AY52" s="107"/>
      <c r="AZ52" s="107"/>
      <c r="BA52" s="108"/>
      <c r="BB52" s="107"/>
      <c r="BC52" s="107"/>
      <c r="BD52" s="107"/>
      <c r="BE52" s="107"/>
      <c r="BF52" s="108"/>
    </row>
    <row r="53" spans="1:58" s="6" customFormat="1" ht="31.9" customHeight="1" x14ac:dyDescent="0.4">
      <c r="A53" s="131">
        <v>40</v>
      </c>
      <c r="B53" s="192" t="s">
        <v>94</v>
      </c>
      <c r="C53" s="171">
        <f t="shared" si="34"/>
        <v>7</v>
      </c>
      <c r="D53" s="124">
        <v>1</v>
      </c>
      <c r="E53" s="177">
        <f t="shared" ref="E53:E56" si="45">F53+G53+H53</f>
        <v>60</v>
      </c>
      <c r="F53" s="10">
        <f t="shared" si="33"/>
        <v>30</v>
      </c>
      <c r="G53" s="10">
        <f t="shared" si="33"/>
        <v>30</v>
      </c>
      <c r="H53" s="10">
        <f t="shared" si="33"/>
        <v>0</v>
      </c>
      <c r="I53" s="159"/>
      <c r="J53" s="147"/>
      <c r="K53" s="147"/>
      <c r="L53" s="147"/>
      <c r="M53" s="55"/>
      <c r="N53" s="147"/>
      <c r="O53" s="147"/>
      <c r="P53" s="147"/>
      <c r="Q53" s="147"/>
      <c r="R53" s="56"/>
      <c r="S53" s="46"/>
      <c r="T53" s="46"/>
      <c r="U53" s="46"/>
      <c r="V53" s="46"/>
      <c r="W53" s="55"/>
      <c r="X53" s="46"/>
      <c r="Y53" s="46"/>
      <c r="Z53" s="46"/>
      <c r="AA53" s="46"/>
      <c r="AB53" s="56"/>
      <c r="AC53" s="46"/>
      <c r="AD53" s="46"/>
      <c r="AE53" s="46"/>
      <c r="AF53" s="46"/>
      <c r="AG53" s="55"/>
      <c r="AH53" s="46">
        <v>2</v>
      </c>
      <c r="AI53" s="46">
        <v>2</v>
      </c>
      <c r="AJ53" s="46"/>
      <c r="AK53" s="46" t="s">
        <v>19</v>
      </c>
      <c r="AL53" s="169">
        <v>7</v>
      </c>
      <c r="AM53" s="120"/>
      <c r="AN53" s="120"/>
      <c r="AO53" s="120"/>
      <c r="AP53" s="120"/>
      <c r="AQ53" s="121"/>
      <c r="AR53" s="120"/>
      <c r="AS53" s="120"/>
      <c r="AT53" s="120"/>
      <c r="AU53" s="120"/>
      <c r="AV53" s="121"/>
      <c r="AW53" s="120"/>
      <c r="AX53" s="120"/>
      <c r="AY53" s="120"/>
      <c r="AZ53" s="120"/>
      <c r="BA53" s="121"/>
      <c r="BB53" s="120"/>
      <c r="BC53" s="120"/>
      <c r="BD53" s="120"/>
      <c r="BE53" s="120"/>
      <c r="BF53" s="121"/>
    </row>
    <row r="54" spans="1:58" s="6" customFormat="1" ht="31.5" customHeight="1" x14ac:dyDescent="0.4">
      <c r="A54" s="131">
        <v>41</v>
      </c>
      <c r="B54" s="187" t="s">
        <v>95</v>
      </c>
      <c r="C54" s="171">
        <f t="shared" ref="C54:C55" si="46">M54+R54+W54+AB54+AG54+AL54+AQ54+AV54+BA54+BF54</f>
        <v>3</v>
      </c>
      <c r="D54" s="124"/>
      <c r="E54" s="178">
        <f t="shared" si="45"/>
        <v>30</v>
      </c>
      <c r="F54" s="10">
        <f t="shared" ref="F54" si="47">I54*15+N54*15+S54*15+X54*15+AC54*15+AH54*15+AM54*15+AR54*15+AW54*15+BB54*15</f>
        <v>15</v>
      </c>
      <c r="G54" s="10">
        <f t="shared" ref="G54:G55" si="48">J54*15+O54*15+T54*15+Y54*15+AD54*15+AI54*15+AN54*15+AS54*15+AX54*15+BC54*15</f>
        <v>15</v>
      </c>
      <c r="H54" s="10">
        <f t="shared" ref="H54:H55" si="49">K54*15+P54*15+U54*15+Z54*15+AE54*15+AJ54*15+AO54*15+AT54*15+AY54*15+BD54*15</f>
        <v>0</v>
      </c>
      <c r="I54" s="159"/>
      <c r="J54" s="147"/>
      <c r="K54" s="147"/>
      <c r="L54" s="147"/>
      <c r="M54" s="55"/>
      <c r="N54" s="147"/>
      <c r="O54" s="147"/>
      <c r="P54" s="147"/>
      <c r="Q54" s="147"/>
      <c r="R54" s="56"/>
      <c r="S54" s="46"/>
      <c r="T54" s="46"/>
      <c r="U54" s="46"/>
      <c r="V54" s="46"/>
      <c r="W54" s="55"/>
      <c r="X54" s="46"/>
      <c r="Y54" s="46"/>
      <c r="Z54" s="46"/>
      <c r="AA54" s="46"/>
      <c r="AB54" s="56"/>
      <c r="AC54" s="46"/>
      <c r="AD54" s="46"/>
      <c r="AE54" s="46"/>
      <c r="AF54" s="46"/>
      <c r="AG54" s="55"/>
      <c r="AH54" s="46">
        <v>1</v>
      </c>
      <c r="AI54" s="46">
        <v>1</v>
      </c>
      <c r="AJ54" s="46"/>
      <c r="AK54" s="46"/>
      <c r="AL54" s="106">
        <v>3</v>
      </c>
      <c r="AM54" s="120"/>
      <c r="AN54" s="120"/>
      <c r="AO54" s="120"/>
      <c r="AP54" s="120"/>
      <c r="AQ54" s="121"/>
      <c r="AR54" s="120"/>
      <c r="AS54" s="120"/>
      <c r="AT54" s="120"/>
      <c r="AU54" s="120"/>
      <c r="AV54" s="121"/>
      <c r="AW54" s="120"/>
      <c r="AX54" s="120"/>
      <c r="AY54" s="120"/>
      <c r="AZ54" s="120"/>
      <c r="BA54" s="121"/>
      <c r="BB54" s="120"/>
      <c r="BC54" s="120"/>
      <c r="BD54" s="120"/>
      <c r="BE54" s="120"/>
      <c r="BF54" s="121"/>
    </row>
    <row r="55" spans="1:58" ht="33.75" customHeight="1" x14ac:dyDescent="0.4">
      <c r="A55" s="202">
        <v>42</v>
      </c>
      <c r="B55" s="186" t="s">
        <v>96</v>
      </c>
      <c r="C55" s="170">
        <f t="shared" si="46"/>
        <v>5</v>
      </c>
      <c r="D55" s="10"/>
      <c r="E55" s="146">
        <f>F55+G55+H55</f>
        <v>45</v>
      </c>
      <c r="F55" s="10">
        <f>I55*15+N55*15+S55*15+X55*15+AC55*15+AH55*15+AM55*15+AR55*15+AW55*15+BB55*15</f>
        <v>0</v>
      </c>
      <c r="G55" s="10">
        <f t="shared" si="48"/>
        <v>45</v>
      </c>
      <c r="H55" s="10">
        <f t="shared" si="49"/>
        <v>0</v>
      </c>
      <c r="I55" s="158"/>
      <c r="J55" s="81"/>
      <c r="K55" s="81"/>
      <c r="L55" s="81"/>
      <c r="M55" s="52"/>
      <c r="N55" s="81"/>
      <c r="O55" s="81"/>
      <c r="P55" s="81"/>
      <c r="Q55" s="81"/>
      <c r="R55" s="52"/>
      <c r="S55" s="138"/>
      <c r="T55" s="10">
        <v>1</v>
      </c>
      <c r="U55" s="10"/>
      <c r="V55" s="10"/>
      <c r="W55" s="52">
        <v>2</v>
      </c>
      <c r="X55" s="10"/>
      <c r="Y55" s="10">
        <v>2</v>
      </c>
      <c r="Z55" s="10"/>
      <c r="AA55" s="10"/>
      <c r="AB55" s="52">
        <v>3</v>
      </c>
      <c r="AC55" s="10"/>
      <c r="AD55" s="10"/>
      <c r="AE55" s="10"/>
      <c r="AF55" s="10"/>
      <c r="AG55" s="52"/>
      <c r="AH55" s="10"/>
      <c r="AI55" s="10"/>
      <c r="AJ55" s="10"/>
      <c r="AK55" s="10"/>
      <c r="AL55" s="84"/>
      <c r="AM55" s="81"/>
      <c r="AN55" s="81"/>
      <c r="AO55" s="81"/>
      <c r="AP55" s="81"/>
      <c r="AQ55" s="52"/>
      <c r="AR55" s="81"/>
      <c r="AS55" s="81"/>
      <c r="AT55" s="81"/>
      <c r="AU55" s="81"/>
      <c r="AV55" s="52"/>
      <c r="AW55" s="81"/>
      <c r="AX55" s="81"/>
      <c r="AY55" s="81"/>
      <c r="AZ55" s="81"/>
      <c r="BA55" s="52"/>
      <c r="BB55" s="81"/>
      <c r="BC55" s="81"/>
      <c r="BD55" s="81"/>
      <c r="BE55" s="81"/>
      <c r="BF55" s="52"/>
    </row>
    <row r="56" spans="1:58" ht="28" customHeight="1" x14ac:dyDescent="0.4">
      <c r="A56" s="128">
        <v>43</v>
      </c>
      <c r="B56" s="38" t="s">
        <v>97</v>
      </c>
      <c r="C56" s="201">
        <f t="shared" si="34"/>
        <v>3</v>
      </c>
      <c r="D56" s="10"/>
      <c r="E56" s="10">
        <f t="shared" si="45"/>
        <v>30</v>
      </c>
      <c r="F56" s="10">
        <f t="shared" si="33"/>
        <v>0</v>
      </c>
      <c r="G56" s="10">
        <f>J56*15+O57*15+T56*15+Y56*15+AD56*15+AI56*15+AN56*15+AS56*15+AX56*15+BC56*15</f>
        <v>0</v>
      </c>
      <c r="H56" s="10">
        <f t="shared" si="33"/>
        <v>30</v>
      </c>
      <c r="I56" s="81"/>
      <c r="J56" s="81"/>
      <c r="K56" s="139"/>
      <c r="L56" s="81"/>
      <c r="M56" s="145"/>
      <c r="N56" s="81"/>
      <c r="P56" s="81"/>
      <c r="Q56" s="81"/>
      <c r="R56" s="52"/>
      <c r="S56" s="10"/>
      <c r="T56" s="10"/>
      <c r="U56" s="10"/>
      <c r="V56" s="10"/>
      <c r="W56" s="52"/>
      <c r="X56" s="82"/>
      <c r="Y56" s="83"/>
      <c r="Z56" s="83">
        <v>2</v>
      </c>
      <c r="AA56" s="83"/>
      <c r="AB56" s="85">
        <v>3</v>
      </c>
      <c r="AC56" s="83"/>
      <c r="AD56" s="83"/>
      <c r="AE56" s="83"/>
      <c r="AF56" s="83"/>
      <c r="AG56" s="86"/>
      <c r="AH56" s="83"/>
      <c r="AI56" s="83"/>
      <c r="AJ56" s="83"/>
      <c r="AK56" s="83"/>
      <c r="AL56" s="84"/>
      <c r="AM56" s="81"/>
      <c r="AN56" s="81"/>
      <c r="AO56" s="81"/>
      <c r="AP56" s="81"/>
      <c r="AQ56" s="52"/>
      <c r="AR56" s="81"/>
      <c r="AS56" s="81"/>
      <c r="AT56" s="81"/>
      <c r="AU56" s="81"/>
      <c r="AV56" s="52"/>
      <c r="AW56" s="81"/>
      <c r="AX56" s="81"/>
      <c r="AY56" s="81"/>
      <c r="AZ56" s="81"/>
      <c r="BA56" s="52"/>
      <c r="BB56" s="81"/>
      <c r="BC56" s="81"/>
      <c r="BD56" s="81"/>
      <c r="BE56" s="81"/>
      <c r="BF56" s="52"/>
    </row>
    <row r="57" spans="1:58" ht="36.75" customHeight="1" x14ac:dyDescent="0.4">
      <c r="A57" s="132" t="s">
        <v>19</v>
      </c>
      <c r="B57" s="48" t="s">
        <v>44</v>
      </c>
      <c r="C57" s="65">
        <f>SUM(C58:C65)</f>
        <v>27</v>
      </c>
      <c r="D57" s="65">
        <f t="shared" ref="D57:H57" si="50">SUM(D58:D65)</f>
        <v>0</v>
      </c>
      <c r="E57" s="65">
        <f t="shared" si="50"/>
        <v>240</v>
      </c>
      <c r="F57" s="65">
        <f t="shared" si="50"/>
        <v>15</v>
      </c>
      <c r="G57" s="65">
        <f t="shared" si="50"/>
        <v>225</v>
      </c>
      <c r="H57" s="65">
        <f t="shared" si="50"/>
        <v>0</v>
      </c>
      <c r="I57" s="66"/>
      <c r="J57" s="66"/>
      <c r="K57" s="66"/>
      <c r="L57" s="66"/>
      <c r="M57" s="67"/>
      <c r="N57" s="66"/>
      <c r="O57" s="182"/>
      <c r="P57" s="66"/>
      <c r="Q57" s="66"/>
      <c r="R57" s="67"/>
      <c r="S57" s="66"/>
      <c r="T57" s="66"/>
      <c r="U57" s="66"/>
      <c r="V57" s="66"/>
      <c r="W57" s="67"/>
      <c r="X57" s="66"/>
      <c r="Y57" s="66"/>
      <c r="Z57" s="66"/>
      <c r="AA57" s="66"/>
      <c r="AB57" s="67"/>
      <c r="AC57" s="66"/>
      <c r="AD57" s="66"/>
      <c r="AE57" s="66"/>
      <c r="AF57" s="66"/>
      <c r="AG57" s="67"/>
      <c r="AH57" s="66"/>
      <c r="AI57" s="66"/>
      <c r="AJ57" s="66"/>
      <c r="AK57" s="66"/>
      <c r="AL57" s="72"/>
      <c r="AM57" s="66"/>
      <c r="AN57" s="66"/>
      <c r="AO57" s="66"/>
      <c r="AP57" s="66"/>
      <c r="AQ57" s="67"/>
      <c r="AR57" s="66"/>
      <c r="AS57" s="66"/>
      <c r="AT57" s="66"/>
      <c r="AU57" s="66"/>
      <c r="AV57" s="67"/>
      <c r="AW57" s="66"/>
      <c r="AX57" s="66"/>
      <c r="AY57" s="66"/>
      <c r="AZ57" s="66"/>
      <c r="BA57" s="67"/>
      <c r="BB57" s="66"/>
      <c r="BC57" s="66"/>
      <c r="BD57" s="66"/>
      <c r="BE57" s="66"/>
      <c r="BF57" s="67"/>
    </row>
    <row r="58" spans="1:58" ht="41.25" customHeight="1" x14ac:dyDescent="0.4">
      <c r="A58" s="129">
        <v>44</v>
      </c>
      <c r="B58" s="186" t="s">
        <v>98</v>
      </c>
      <c r="C58" s="173">
        <f>M58+R58+W58+AB58+AG58+AL58+AQ58+AV58+BA58+BF58</f>
        <v>3</v>
      </c>
      <c r="D58" s="10"/>
      <c r="E58" s="93">
        <f t="shared" si="35"/>
        <v>30</v>
      </c>
      <c r="F58" s="10">
        <f>I58*15+N58*15+S58*15+X58*15+AC58*15+AH58*15+AM58*15+AR58*15+AW58*15+BB58*15</f>
        <v>15</v>
      </c>
      <c r="G58" s="10">
        <f t="shared" ref="G58:H64" si="51">J58*15+O58*15+T58*15+Y58*15+AD58*15+AI58*15+AN58*15+AS58*15+AX58*15+BC58*15</f>
        <v>15</v>
      </c>
      <c r="H58" s="10">
        <f t="shared" si="51"/>
        <v>0</v>
      </c>
      <c r="I58" s="81"/>
      <c r="J58" s="81"/>
      <c r="K58" s="81"/>
      <c r="L58" s="81"/>
      <c r="M58" s="52"/>
      <c r="N58" s="81"/>
      <c r="O58" s="81"/>
      <c r="P58" s="81"/>
      <c r="Q58" s="81"/>
      <c r="R58" s="52"/>
      <c r="S58" s="10"/>
      <c r="T58" s="10"/>
      <c r="U58" s="10"/>
      <c r="V58" s="10"/>
      <c r="W58" s="52"/>
      <c r="X58" s="10"/>
      <c r="Y58" s="10"/>
      <c r="Z58" s="10"/>
      <c r="AA58" s="10"/>
      <c r="AB58" s="52"/>
      <c r="AC58" s="10"/>
      <c r="AD58" s="10"/>
      <c r="AE58" s="10"/>
      <c r="AF58" s="10"/>
      <c r="AG58" s="52"/>
      <c r="AH58" s="10"/>
      <c r="AI58" s="10"/>
      <c r="AJ58" s="10"/>
      <c r="AK58" s="10"/>
      <c r="AL58" s="84"/>
      <c r="AM58" s="81"/>
      <c r="AN58" s="81"/>
      <c r="AO58" s="81"/>
      <c r="AP58" s="81"/>
      <c r="AQ58" s="52"/>
      <c r="AR58" s="81"/>
      <c r="AS58" s="81"/>
      <c r="AT58" s="81"/>
      <c r="AU58" s="81"/>
      <c r="AV58" s="52"/>
      <c r="AW58" s="81"/>
      <c r="AX58" s="81"/>
      <c r="AY58" s="81"/>
      <c r="AZ58" s="81"/>
      <c r="BA58" s="52"/>
      <c r="BB58" s="81">
        <v>1</v>
      </c>
      <c r="BC58" s="81">
        <v>1</v>
      </c>
      <c r="BD58" s="81"/>
      <c r="BE58" s="81"/>
      <c r="BF58" s="52">
        <v>3</v>
      </c>
    </row>
    <row r="59" spans="1:58" ht="28" customHeight="1" x14ac:dyDescent="0.4">
      <c r="A59" s="129">
        <v>45</v>
      </c>
      <c r="B59" s="184" t="s">
        <v>99</v>
      </c>
      <c r="C59" s="171">
        <f t="shared" ref="C59" si="52">M59+R59+W59+AB59+AG59+AL59+AQ59+AV59+BA59+BF59</f>
        <v>3</v>
      </c>
      <c r="D59" s="10"/>
      <c r="E59" s="93">
        <f t="shared" ref="E59" si="53">F59+G59+H59</f>
        <v>30</v>
      </c>
      <c r="F59" s="10">
        <f t="shared" ref="F59" si="54">I59*15+N59*15+S59*15+X59*15+AC59*15+AH59*15+AM59*15+AR59*15+AW59*15+BB59*15</f>
        <v>0</v>
      </c>
      <c r="G59" s="10">
        <f t="shared" ref="G59" si="55">J59*15+O59*15+T59*15+Y59*15+AD59*15+AI59*15+AN59*15+AS59*15+AX59*15+BC59*15</f>
        <v>30</v>
      </c>
      <c r="H59" s="10">
        <f t="shared" ref="H59" si="56">K59*15+P59*15+U59*15+Z59*15+AE59*15+AJ59*15+AO59*15+AT59*15+AY59*15+BD59*15</f>
        <v>0</v>
      </c>
      <c r="I59" s="81"/>
      <c r="J59" s="81"/>
      <c r="K59" s="81"/>
      <c r="L59" s="81"/>
      <c r="M59" s="52"/>
      <c r="N59" s="81"/>
      <c r="O59" s="81"/>
      <c r="P59" s="81"/>
      <c r="Q59" s="81"/>
      <c r="R59" s="52"/>
      <c r="S59" s="10"/>
      <c r="T59" s="10"/>
      <c r="U59" s="10"/>
      <c r="V59" s="10"/>
      <c r="W59" s="52"/>
      <c r="X59" s="10"/>
      <c r="Y59" s="10"/>
      <c r="Z59" s="10"/>
      <c r="AA59" s="10"/>
      <c r="AB59" s="52"/>
      <c r="AC59" s="10"/>
      <c r="AD59" s="10"/>
      <c r="AE59" s="10"/>
      <c r="AF59" s="10"/>
      <c r="AG59" s="52"/>
      <c r="AH59" s="10"/>
      <c r="AI59" s="10"/>
      <c r="AJ59" s="10"/>
      <c r="AK59" s="10"/>
      <c r="AL59" s="84"/>
      <c r="AM59" s="81"/>
      <c r="AN59" s="81"/>
      <c r="AO59" s="81"/>
      <c r="AP59" s="81"/>
      <c r="AQ59" s="52"/>
      <c r="AR59" s="81"/>
      <c r="AS59" s="81">
        <v>2</v>
      </c>
      <c r="AT59" s="81"/>
      <c r="AU59" s="81"/>
      <c r="AV59" s="52">
        <v>3</v>
      </c>
      <c r="AW59" s="81"/>
      <c r="AX59" s="81"/>
      <c r="AY59" s="81"/>
      <c r="AZ59" s="81"/>
      <c r="BA59" s="52"/>
      <c r="BB59" s="81"/>
      <c r="BC59" s="81"/>
      <c r="BD59" s="81"/>
      <c r="BE59" s="81"/>
      <c r="BF59" s="52"/>
    </row>
    <row r="60" spans="1:58" ht="28" customHeight="1" x14ac:dyDescent="0.4">
      <c r="A60" s="129">
        <v>46</v>
      </c>
      <c r="B60" s="184" t="s">
        <v>100</v>
      </c>
      <c r="C60" s="80">
        <f t="shared" ref="C60:C64" si="57">M60+R60+W60+AB60+AG60+AL60+AQ60+AV60+BA60+BF60</f>
        <v>2</v>
      </c>
      <c r="D60" s="179"/>
      <c r="E60" s="93">
        <f t="shared" si="35"/>
        <v>15</v>
      </c>
      <c r="F60" s="10">
        <f t="shared" ref="F60:F64" si="58">I60*15+N60*15+S60*15+X60*15+AC60*15+AH60*15+AM60*15+AR60*15+AW60*15+BB60*15</f>
        <v>0</v>
      </c>
      <c r="G60" s="10">
        <f t="shared" si="51"/>
        <v>15</v>
      </c>
      <c r="H60" s="10">
        <f t="shared" si="51"/>
        <v>0</v>
      </c>
      <c r="I60" s="81"/>
      <c r="J60" s="81"/>
      <c r="K60" s="81"/>
      <c r="L60" s="81"/>
      <c r="M60" s="52"/>
      <c r="N60" s="81"/>
      <c r="O60" s="81"/>
      <c r="P60" s="81"/>
      <c r="Q60" s="81"/>
      <c r="R60" s="52"/>
      <c r="S60" s="10"/>
      <c r="T60" s="10">
        <v>1</v>
      </c>
      <c r="U60" s="10"/>
      <c r="V60" s="10"/>
      <c r="W60" s="52">
        <v>2</v>
      </c>
      <c r="X60" s="10"/>
      <c r="Y60" s="10"/>
      <c r="Z60" s="10"/>
      <c r="AA60" s="10"/>
      <c r="AB60" s="52"/>
      <c r="AC60" s="10"/>
      <c r="AD60" s="10"/>
      <c r="AE60" s="10"/>
      <c r="AF60" s="10"/>
      <c r="AG60" s="52"/>
      <c r="AH60" s="10"/>
      <c r="AI60" s="10"/>
      <c r="AJ60" s="10"/>
      <c r="AK60" s="10"/>
      <c r="AL60" s="84"/>
      <c r="AM60" s="81"/>
      <c r="AN60" s="81"/>
      <c r="AO60" s="81"/>
      <c r="AP60" s="81"/>
      <c r="AQ60" s="52"/>
      <c r="AR60" s="81"/>
      <c r="AS60" s="81"/>
      <c r="AT60" s="81"/>
      <c r="AU60" s="81"/>
      <c r="AV60" s="52"/>
      <c r="AW60" s="81"/>
      <c r="AX60" s="81"/>
      <c r="AY60" s="81"/>
      <c r="AZ60" s="81"/>
      <c r="BA60" s="52"/>
      <c r="BB60" s="81"/>
      <c r="BC60" s="81"/>
      <c r="BD60" s="81"/>
      <c r="BE60" s="81"/>
      <c r="BF60" s="52"/>
    </row>
    <row r="61" spans="1:58" ht="32.5" customHeight="1" x14ac:dyDescent="0.4">
      <c r="A61" s="129">
        <v>47</v>
      </c>
      <c r="B61" s="186" t="s">
        <v>101</v>
      </c>
      <c r="C61" s="171">
        <f t="shared" si="57"/>
        <v>4</v>
      </c>
      <c r="D61" s="10"/>
      <c r="E61" s="81">
        <f t="shared" si="35"/>
        <v>45</v>
      </c>
      <c r="F61" s="10">
        <f t="shared" si="58"/>
        <v>0</v>
      </c>
      <c r="G61" s="10">
        <f t="shared" si="51"/>
        <v>45</v>
      </c>
      <c r="H61" s="10">
        <f t="shared" si="51"/>
        <v>0</v>
      </c>
      <c r="I61" s="81"/>
      <c r="J61" s="81"/>
      <c r="K61" s="81"/>
      <c r="L61" s="81"/>
      <c r="M61" s="52"/>
      <c r="N61" s="81"/>
      <c r="O61" s="81"/>
      <c r="P61" s="81"/>
      <c r="Q61" s="81"/>
      <c r="R61" s="52"/>
      <c r="S61" s="10"/>
      <c r="T61" s="10"/>
      <c r="U61" s="10"/>
      <c r="V61" s="10"/>
      <c r="W61" s="52"/>
      <c r="X61" s="10"/>
      <c r="Y61" s="10"/>
      <c r="Z61" s="10"/>
      <c r="AA61" s="10"/>
      <c r="AB61" s="52"/>
      <c r="AC61" s="10"/>
      <c r="AD61" s="10"/>
      <c r="AE61" s="10"/>
      <c r="AF61" s="10"/>
      <c r="AG61" s="52"/>
      <c r="AH61" s="10"/>
      <c r="AI61" s="10"/>
      <c r="AJ61" s="10"/>
      <c r="AK61" s="10"/>
      <c r="AL61" s="84"/>
      <c r="AM61" s="81"/>
      <c r="AN61" s="81"/>
      <c r="AO61" s="81"/>
      <c r="AP61" s="81"/>
      <c r="AQ61" s="52"/>
      <c r="AR61" s="81"/>
      <c r="AS61" s="81"/>
      <c r="AT61" s="81"/>
      <c r="AU61" s="81"/>
      <c r="AV61" s="52"/>
      <c r="AW61" s="81"/>
      <c r="AX61" s="81">
        <v>3</v>
      </c>
      <c r="AY61" s="81"/>
      <c r="AZ61" s="81"/>
      <c r="BA61" s="52">
        <v>4</v>
      </c>
      <c r="BB61" s="81"/>
      <c r="BC61" s="81"/>
      <c r="BD61" s="81"/>
      <c r="BE61" s="81"/>
      <c r="BF61" s="52"/>
    </row>
    <row r="62" spans="1:58" ht="28" customHeight="1" x14ac:dyDescent="0.4">
      <c r="A62" s="129">
        <v>48</v>
      </c>
      <c r="B62" s="186" t="s">
        <v>102</v>
      </c>
      <c r="C62" s="171">
        <f t="shared" si="57"/>
        <v>4</v>
      </c>
      <c r="D62" s="10"/>
      <c r="E62" s="81">
        <f t="shared" si="35"/>
        <v>30</v>
      </c>
      <c r="F62" s="10">
        <f t="shared" si="58"/>
        <v>0</v>
      </c>
      <c r="G62" s="10">
        <f t="shared" si="51"/>
        <v>30</v>
      </c>
      <c r="H62" s="10">
        <f t="shared" si="51"/>
        <v>0</v>
      </c>
      <c r="I62" s="81"/>
      <c r="J62" s="81"/>
      <c r="K62" s="81"/>
      <c r="L62" s="81"/>
      <c r="M62" s="52"/>
      <c r="N62" s="81"/>
      <c r="O62" s="81"/>
      <c r="P62" s="81"/>
      <c r="Q62" s="81"/>
      <c r="R62" s="52"/>
      <c r="S62" s="10"/>
      <c r="T62" s="10"/>
      <c r="U62" s="10"/>
      <c r="V62" s="10"/>
      <c r="W62" s="52"/>
      <c r="X62" s="10"/>
      <c r="Y62" s="10"/>
      <c r="Z62" s="10"/>
      <c r="AA62" s="10"/>
      <c r="AB62" s="52"/>
      <c r="AC62" s="10"/>
      <c r="AD62" s="10"/>
      <c r="AE62" s="10"/>
      <c r="AF62" s="10"/>
      <c r="AG62" s="52"/>
      <c r="AH62" s="10"/>
      <c r="AI62" s="10"/>
      <c r="AJ62" s="10"/>
      <c r="AK62" s="10"/>
      <c r="AL62" s="84"/>
      <c r="AM62" s="81"/>
      <c r="AN62" s="81"/>
      <c r="AO62" s="81"/>
      <c r="AP62" s="81"/>
      <c r="AQ62" s="52"/>
      <c r="AR62" s="81"/>
      <c r="AS62" s="81"/>
      <c r="AT62" s="81"/>
      <c r="AU62" s="81"/>
      <c r="AV62" s="52"/>
      <c r="AW62" s="81"/>
      <c r="AX62" s="81"/>
      <c r="AY62" s="81"/>
      <c r="AZ62" s="81"/>
      <c r="BA62" s="52"/>
      <c r="BB62" s="81"/>
      <c r="BC62" s="81">
        <v>2</v>
      </c>
      <c r="BD62" s="81"/>
      <c r="BE62" s="81"/>
      <c r="BF62" s="52">
        <v>4</v>
      </c>
    </row>
    <row r="63" spans="1:58" ht="28" customHeight="1" x14ac:dyDescent="0.4">
      <c r="A63" s="129">
        <v>49</v>
      </c>
      <c r="B63" s="184" t="s">
        <v>103</v>
      </c>
      <c r="C63" s="171">
        <f t="shared" si="57"/>
        <v>4</v>
      </c>
      <c r="D63" s="10"/>
      <c r="E63" s="81">
        <f t="shared" si="35"/>
        <v>30</v>
      </c>
      <c r="F63" s="10">
        <f t="shared" si="58"/>
        <v>0</v>
      </c>
      <c r="G63" s="10">
        <f t="shared" si="51"/>
        <v>30</v>
      </c>
      <c r="H63" s="10">
        <f t="shared" si="51"/>
        <v>0</v>
      </c>
      <c r="I63" s="81"/>
      <c r="J63" s="81">
        <v>2</v>
      </c>
      <c r="K63" s="81"/>
      <c r="L63" s="81"/>
      <c r="M63" s="52">
        <v>4</v>
      </c>
      <c r="N63" s="81"/>
      <c r="O63" s="81"/>
      <c r="P63" s="81"/>
      <c r="Q63" s="81"/>
      <c r="R63" s="52"/>
      <c r="S63" s="10"/>
      <c r="T63" s="10"/>
      <c r="U63" s="10"/>
      <c r="V63" s="10"/>
      <c r="W63" s="52"/>
      <c r="X63" s="10"/>
      <c r="Y63" s="10"/>
      <c r="Z63" s="10"/>
      <c r="AA63" s="10"/>
      <c r="AB63" s="52"/>
      <c r="AC63" s="10"/>
      <c r="AD63" s="10"/>
      <c r="AE63" s="10"/>
      <c r="AF63" s="10"/>
      <c r="AG63" s="52"/>
      <c r="AH63" s="10"/>
      <c r="AI63" s="10"/>
      <c r="AJ63" s="10"/>
      <c r="AK63" s="10"/>
      <c r="AL63" s="84"/>
      <c r="AM63" s="81"/>
      <c r="AN63" s="81"/>
      <c r="AO63" s="81"/>
      <c r="AP63" s="81"/>
      <c r="AQ63" s="52"/>
      <c r="AR63" s="81"/>
      <c r="AS63" s="81"/>
      <c r="AT63" s="81"/>
      <c r="AU63" s="81"/>
      <c r="AV63" s="52"/>
      <c r="AW63" s="81"/>
      <c r="AX63" s="81"/>
      <c r="AY63" s="81"/>
      <c r="AZ63" s="81"/>
      <c r="BA63" s="52"/>
      <c r="BB63" s="81"/>
      <c r="BC63" s="81"/>
      <c r="BD63" s="81"/>
      <c r="BE63" s="81"/>
      <c r="BF63" s="52"/>
    </row>
    <row r="64" spans="1:58" ht="28" customHeight="1" x14ac:dyDescent="0.4">
      <c r="A64" s="129">
        <v>50</v>
      </c>
      <c r="B64" s="184" t="s">
        <v>104</v>
      </c>
      <c r="C64" s="171">
        <f t="shared" si="57"/>
        <v>4</v>
      </c>
      <c r="D64" s="10"/>
      <c r="E64" s="93">
        <f t="shared" si="35"/>
        <v>30</v>
      </c>
      <c r="F64" s="10">
        <f t="shared" si="58"/>
        <v>0</v>
      </c>
      <c r="G64" s="10">
        <f t="shared" si="51"/>
        <v>30</v>
      </c>
      <c r="H64" s="10">
        <f t="shared" si="51"/>
        <v>0</v>
      </c>
      <c r="I64" s="81"/>
      <c r="J64" s="81"/>
      <c r="K64" s="81"/>
      <c r="L64" s="81"/>
      <c r="M64" s="52"/>
      <c r="N64" s="81"/>
      <c r="O64" s="81"/>
      <c r="P64" s="81"/>
      <c r="Q64" s="81"/>
      <c r="R64" s="52"/>
      <c r="S64" s="10"/>
      <c r="T64" s="10"/>
      <c r="U64" s="10"/>
      <c r="V64" s="10"/>
      <c r="W64" s="52"/>
      <c r="X64" s="10"/>
      <c r="Y64" s="10"/>
      <c r="Z64" s="10"/>
      <c r="AA64" s="10"/>
      <c r="AB64" s="52"/>
      <c r="AC64" s="10"/>
      <c r="AD64" s="10"/>
      <c r="AE64" s="10"/>
      <c r="AF64" s="10"/>
      <c r="AG64" s="52"/>
      <c r="AH64" s="10"/>
      <c r="AI64" s="10"/>
      <c r="AJ64" s="10"/>
      <c r="AK64" s="10"/>
      <c r="AL64" s="84"/>
      <c r="AM64" s="81"/>
      <c r="AN64" s="81"/>
      <c r="AO64" s="81"/>
      <c r="AP64" s="81"/>
      <c r="AQ64" s="52"/>
      <c r="AR64" s="81"/>
      <c r="AS64" s="81"/>
      <c r="AT64" s="81"/>
      <c r="AU64" s="81"/>
      <c r="AV64" s="52"/>
      <c r="AW64" s="81"/>
      <c r="AX64" s="81"/>
      <c r="AY64" s="81"/>
      <c r="AZ64" s="81"/>
      <c r="BA64" s="52"/>
      <c r="BB64" s="81"/>
      <c r="BC64" s="81">
        <v>2</v>
      </c>
      <c r="BD64" s="81"/>
      <c r="BE64" s="81"/>
      <c r="BF64" s="52">
        <v>4</v>
      </c>
    </row>
    <row r="65" spans="1:58" ht="28" customHeight="1" x14ac:dyDescent="0.4">
      <c r="A65" s="129">
        <v>51</v>
      </c>
      <c r="B65" s="184" t="s">
        <v>105</v>
      </c>
      <c r="C65" s="171">
        <f t="shared" ref="C65" si="59">M65+R65+W65+AB65+AG65+AL65+AQ65+AV65+BA65+BF65</f>
        <v>3</v>
      </c>
      <c r="D65" s="10"/>
      <c r="E65" s="99">
        <f t="shared" ref="E65" si="60">F65+G65+H65</f>
        <v>30</v>
      </c>
      <c r="F65" s="10">
        <f t="shared" ref="F65" si="61">I65*15+N65*15+S65*15+X65*15+AC65*15+AH65*15+AM65*15+AR65*15+AW65*15+BB65*15</f>
        <v>0</v>
      </c>
      <c r="G65" s="10">
        <f t="shared" ref="G65" si="62">J65*15+O65*15+T65*15+Y65*15+AD65*15+AI65*15+AN65*15+AS65*15+AX65*15+BC65*15</f>
        <v>30</v>
      </c>
      <c r="H65" s="10">
        <f t="shared" ref="H65" si="63">K65*15+P65*15+U65*15+Z65*15+AE65*15+AJ65*15+AO65*15+AT65*15+AY65*15+BD65*15</f>
        <v>0</v>
      </c>
      <c r="I65" s="81"/>
      <c r="J65" s="81"/>
      <c r="K65" s="81"/>
      <c r="L65" s="81"/>
      <c r="M65" s="52"/>
      <c r="N65" s="81"/>
      <c r="O65" s="81"/>
      <c r="P65" s="81"/>
      <c r="Q65" s="81"/>
      <c r="R65" s="52"/>
      <c r="S65" s="10"/>
      <c r="T65" s="10">
        <v>2</v>
      </c>
      <c r="U65" s="10"/>
      <c r="V65" s="10"/>
      <c r="W65" s="52">
        <v>3</v>
      </c>
      <c r="X65" s="87"/>
      <c r="Y65" s="88"/>
      <c r="Z65" s="88"/>
      <c r="AA65" s="88"/>
      <c r="AB65" s="89"/>
      <c r="AC65" s="88"/>
      <c r="AD65" s="88"/>
      <c r="AE65" s="88"/>
      <c r="AF65" s="88"/>
      <c r="AG65" s="90"/>
      <c r="AH65" s="88"/>
      <c r="AI65" s="88"/>
      <c r="AJ65" s="88"/>
      <c r="AK65" s="88"/>
      <c r="AL65" s="84"/>
      <c r="AM65" s="81"/>
      <c r="AN65" s="81"/>
      <c r="AO65" s="81"/>
      <c r="AP65" s="81"/>
      <c r="AQ65" s="52"/>
      <c r="AR65" s="81"/>
      <c r="AS65" s="81"/>
      <c r="AT65" s="81"/>
      <c r="AU65" s="81"/>
      <c r="AV65" s="52"/>
      <c r="AW65" s="81"/>
      <c r="AX65" s="81"/>
      <c r="AY65" s="81"/>
      <c r="AZ65" s="81"/>
      <c r="BA65" s="52"/>
      <c r="BB65" s="81"/>
      <c r="BC65" s="81"/>
      <c r="BD65" s="81"/>
      <c r="BE65" s="81"/>
      <c r="BF65" s="52"/>
    </row>
    <row r="66" spans="1:58" ht="35.25" customHeight="1" x14ac:dyDescent="0.4">
      <c r="A66" s="132" t="s">
        <v>36</v>
      </c>
      <c r="B66" s="199" t="s">
        <v>56</v>
      </c>
      <c r="C66" s="65">
        <f t="shared" ref="C66:H66" si="64">SUM(C67:C73)</f>
        <v>22</v>
      </c>
      <c r="D66" s="65">
        <f t="shared" si="64"/>
        <v>2</v>
      </c>
      <c r="E66" s="65">
        <f t="shared" si="64"/>
        <v>270</v>
      </c>
      <c r="F66" s="65">
        <f t="shared" si="64"/>
        <v>15</v>
      </c>
      <c r="G66" s="65">
        <f t="shared" si="64"/>
        <v>255</v>
      </c>
      <c r="H66" s="65">
        <f t="shared" si="64"/>
        <v>0</v>
      </c>
      <c r="I66" s="66"/>
      <c r="J66" s="66"/>
      <c r="K66" s="66"/>
      <c r="L66" s="66"/>
      <c r="M66" s="67"/>
      <c r="N66" s="66"/>
      <c r="O66" s="66"/>
      <c r="P66" s="66"/>
      <c r="Q66" s="66"/>
      <c r="R66" s="67"/>
      <c r="S66" s="66"/>
      <c r="T66" s="66"/>
      <c r="U66" s="66"/>
      <c r="V66" s="66"/>
      <c r="W66" s="67"/>
      <c r="X66" s="66"/>
      <c r="Y66" s="66"/>
      <c r="Z66" s="66"/>
      <c r="AA66" s="66"/>
      <c r="AB66" s="67"/>
      <c r="AC66" s="66"/>
      <c r="AD66" s="66"/>
      <c r="AE66" s="66"/>
      <c r="AF66" s="66"/>
      <c r="AG66" s="67"/>
      <c r="AH66" s="66"/>
      <c r="AI66" s="66"/>
      <c r="AJ66" s="66"/>
      <c r="AK66" s="66"/>
      <c r="AL66" s="72"/>
      <c r="AM66" s="66"/>
      <c r="AN66" s="66"/>
      <c r="AO66" s="66"/>
      <c r="AP66" s="66"/>
      <c r="AQ66" s="67"/>
      <c r="AR66" s="66"/>
      <c r="AS66" s="66"/>
      <c r="AT66" s="66"/>
      <c r="AU66" s="66"/>
      <c r="AV66" s="67"/>
      <c r="AW66" s="66"/>
      <c r="AX66" s="66"/>
      <c r="AY66" s="66"/>
      <c r="AZ66" s="66"/>
      <c r="BA66" s="67"/>
      <c r="BB66" s="66"/>
      <c r="BC66" s="66"/>
      <c r="BD66" s="66"/>
      <c r="BE66" s="66"/>
      <c r="BF66" s="50"/>
    </row>
    <row r="67" spans="1:58" ht="28" customHeight="1" x14ac:dyDescent="0.35">
      <c r="A67" s="129">
        <v>52</v>
      </c>
      <c r="B67" s="206" t="s">
        <v>106</v>
      </c>
      <c r="C67" s="125">
        <f>M67+R67+W67+AB67+AG67+AL67+AQ67+AV67+BA67+BF67</f>
        <v>3</v>
      </c>
      <c r="D67" s="10"/>
      <c r="E67" s="10">
        <f t="shared" ref="E67:E91" si="65">F67+G67+H67</f>
        <v>45</v>
      </c>
      <c r="F67" s="10">
        <f>I67*15+N67*15+S67*15+X67*15+AC67*15+AH67*15+AM67*15+AR67*15+AW67*15+BB67*15</f>
        <v>15</v>
      </c>
      <c r="G67" s="10">
        <f t="shared" ref="G67:H73" si="66">J67*15+O67*15+T67*15+Y67*15+AD67*15+AI67*15+AN67*15+AS67*15+AX67*15+BC67*15</f>
        <v>30</v>
      </c>
      <c r="H67" s="10">
        <f t="shared" si="66"/>
        <v>0</v>
      </c>
      <c r="I67" s="81"/>
      <c r="J67" s="81"/>
      <c r="K67" s="81"/>
      <c r="L67" s="81"/>
      <c r="M67" s="52"/>
      <c r="N67" s="81"/>
      <c r="O67" s="81"/>
      <c r="P67" s="81"/>
      <c r="Q67" s="81"/>
      <c r="R67" s="52"/>
      <c r="S67" s="10"/>
      <c r="T67" s="10"/>
      <c r="U67" s="10"/>
      <c r="V67" s="10"/>
      <c r="W67" s="52"/>
      <c r="X67" s="10"/>
      <c r="Y67" s="10"/>
      <c r="Z67" s="10"/>
      <c r="AA67" s="10"/>
      <c r="AB67" s="52"/>
      <c r="AC67" s="10"/>
      <c r="AD67" s="10"/>
      <c r="AE67" s="10"/>
      <c r="AF67" s="10"/>
      <c r="AG67" s="52"/>
      <c r="AH67" s="10"/>
      <c r="AI67" s="10"/>
      <c r="AJ67" s="10"/>
      <c r="AK67" s="10"/>
      <c r="AL67" s="84"/>
      <c r="AM67" s="81">
        <v>1</v>
      </c>
      <c r="AN67" s="81">
        <v>2</v>
      </c>
      <c r="AO67" s="81"/>
      <c r="AP67" s="81"/>
      <c r="AQ67" s="52">
        <v>3</v>
      </c>
      <c r="AR67" s="81"/>
      <c r="AS67" s="139"/>
      <c r="AT67" s="81"/>
      <c r="AU67" s="81"/>
      <c r="AV67" s="52"/>
      <c r="AW67" s="81"/>
      <c r="AX67" s="81"/>
      <c r="AY67" s="81"/>
      <c r="AZ67" s="81"/>
      <c r="BA67" s="52"/>
      <c r="BB67" s="81"/>
      <c r="BC67" s="81"/>
      <c r="BD67" s="81"/>
      <c r="BE67" s="81"/>
      <c r="BF67" s="52"/>
    </row>
    <row r="68" spans="1:58" ht="28" customHeight="1" x14ac:dyDescent="0.35">
      <c r="A68" s="129">
        <v>53</v>
      </c>
      <c r="B68" s="195" t="s">
        <v>125</v>
      </c>
      <c r="C68" s="125">
        <f>M68+R68+W68+AB68+AG68+AL68+AQ68+AV68+BA68+M68</f>
        <v>3</v>
      </c>
      <c r="D68" s="10"/>
      <c r="E68" s="10">
        <f t="shared" si="65"/>
        <v>45</v>
      </c>
      <c r="F68" s="10">
        <f t="shared" ref="F68:F73" si="67">I68*15+N68*15+S68*15+X68*15+AC68*15+AH68*15+AM68*15+AR68*15+AW68*15+BB68*15</f>
        <v>0</v>
      </c>
      <c r="G68" s="10">
        <f t="shared" si="66"/>
        <v>45</v>
      </c>
      <c r="H68" s="10">
        <f t="shared" si="66"/>
        <v>0</v>
      </c>
      <c r="I68" s="81"/>
      <c r="J68" s="81"/>
      <c r="K68" s="81"/>
      <c r="L68" s="81"/>
      <c r="M68" s="52"/>
      <c r="N68" s="81"/>
      <c r="O68" s="81"/>
      <c r="P68" s="81"/>
      <c r="Q68" s="81"/>
      <c r="R68" s="52"/>
      <c r="S68" s="10"/>
      <c r="T68" s="10"/>
      <c r="U68" s="10"/>
      <c r="V68" s="10"/>
      <c r="W68" s="52"/>
      <c r="X68" s="10"/>
      <c r="Y68" s="10"/>
      <c r="Z68" s="10"/>
      <c r="AA68" s="10"/>
      <c r="AB68" s="52"/>
      <c r="AC68" s="10"/>
      <c r="AD68" s="10"/>
      <c r="AE68" s="10"/>
      <c r="AF68" s="10"/>
      <c r="AG68" s="52"/>
      <c r="AH68" s="10"/>
      <c r="AI68" s="10"/>
      <c r="AJ68" s="10"/>
      <c r="AK68" s="10"/>
      <c r="AL68" s="84"/>
      <c r="AM68" s="81"/>
      <c r="AN68" s="81">
        <v>2</v>
      </c>
      <c r="AO68" s="81"/>
      <c r="AP68" s="81"/>
      <c r="AQ68" s="52">
        <v>2</v>
      </c>
      <c r="AR68" s="81"/>
      <c r="AS68" s="81">
        <v>1</v>
      </c>
      <c r="AT68" s="81"/>
      <c r="AU68" s="81"/>
      <c r="AV68" s="52">
        <v>1</v>
      </c>
      <c r="AW68" s="81"/>
      <c r="AX68" s="81"/>
      <c r="AY68" s="81"/>
      <c r="AZ68" s="81"/>
      <c r="BA68" s="52"/>
      <c r="BB68" s="81"/>
      <c r="BC68" s="81"/>
      <c r="BD68" s="81"/>
      <c r="BE68" s="81"/>
      <c r="BF68" s="52"/>
    </row>
    <row r="69" spans="1:58" ht="33.75" customHeight="1" x14ac:dyDescent="0.4">
      <c r="A69" s="129">
        <v>54</v>
      </c>
      <c r="B69" s="190" t="s">
        <v>107</v>
      </c>
      <c r="C69" s="171">
        <f>M69+R69+W69+AB69+AG69+AL69+AQ69+AV69+BA69+BF69</f>
        <v>7</v>
      </c>
      <c r="D69" s="10">
        <v>1</v>
      </c>
      <c r="E69" s="93">
        <f t="shared" si="65"/>
        <v>60</v>
      </c>
      <c r="F69" s="10">
        <f t="shared" si="67"/>
        <v>0</v>
      </c>
      <c r="G69" s="10">
        <f t="shared" si="66"/>
        <v>60</v>
      </c>
      <c r="H69" s="10">
        <f t="shared" si="66"/>
        <v>0</v>
      </c>
      <c r="I69" s="81"/>
      <c r="J69" s="81"/>
      <c r="K69" s="81"/>
      <c r="L69" s="81"/>
      <c r="M69" s="52"/>
      <c r="N69" s="81"/>
      <c r="O69" s="81"/>
      <c r="P69" s="81"/>
      <c r="Q69" s="81"/>
      <c r="R69" s="52"/>
      <c r="S69" s="10"/>
      <c r="T69" s="10"/>
      <c r="U69" s="10"/>
      <c r="V69" s="10"/>
      <c r="W69" s="52"/>
      <c r="X69" s="10"/>
      <c r="Y69" s="10"/>
      <c r="Z69" s="10"/>
      <c r="AA69" s="10"/>
      <c r="AB69" s="52"/>
      <c r="AC69" s="10"/>
      <c r="AD69" s="10"/>
      <c r="AE69" s="10"/>
      <c r="AF69" s="10"/>
      <c r="AG69" s="52"/>
      <c r="AH69" s="10"/>
      <c r="AI69" s="10"/>
      <c r="AJ69" s="10"/>
      <c r="AK69" s="10"/>
      <c r="AL69" s="84"/>
      <c r="AM69" s="81"/>
      <c r="AN69" s="81">
        <v>2</v>
      </c>
      <c r="AO69" s="81"/>
      <c r="AP69" s="81"/>
      <c r="AQ69" s="52">
        <v>3</v>
      </c>
      <c r="AR69" s="81"/>
      <c r="AS69" s="81">
        <v>2</v>
      </c>
      <c r="AT69" s="81"/>
      <c r="AU69" s="81" t="s">
        <v>19</v>
      </c>
      <c r="AV69" s="52">
        <v>4</v>
      </c>
      <c r="AW69" s="81"/>
      <c r="AX69" s="81"/>
      <c r="AY69" s="81"/>
      <c r="AZ69" s="81"/>
      <c r="BA69" s="52"/>
      <c r="BB69" s="81"/>
      <c r="BC69" s="81"/>
      <c r="BD69" s="81"/>
      <c r="BE69" s="81"/>
      <c r="BF69" s="52"/>
    </row>
    <row r="70" spans="1:58" ht="32.25" customHeight="1" x14ac:dyDescent="0.35">
      <c r="A70" s="129">
        <v>55</v>
      </c>
      <c r="B70" s="204" t="s">
        <v>108</v>
      </c>
      <c r="C70" s="80">
        <f t="shared" ref="C70:C72" si="68">M70+R70+W70+AB70+AG70+AL70+AQ70+AV70+BA70+BF70</f>
        <v>2</v>
      </c>
      <c r="D70" s="10"/>
      <c r="E70" s="93">
        <f t="shared" ref="E70:E71" si="69">F70+G70+H70</f>
        <v>30</v>
      </c>
      <c r="F70" s="10">
        <f t="shared" ref="F70:F71" si="70">I70*15+N70*15+S70*15+X70*15+AC70*15+AH70*15+AM70*15+AR70*15+AW70*15+BB70*15</f>
        <v>0</v>
      </c>
      <c r="G70" s="10">
        <f t="shared" ref="G70:G71" si="71">J70*15+O70*15+T70*15+Y70*15+AD70*15+AI70*15+AN70*15+AS70*15+AX70*15+BC70*15</f>
        <v>30</v>
      </c>
      <c r="H70" s="10">
        <f t="shared" ref="H70:H71" si="72">K70*15+P70*15+U70*15+Z70*15+AE70*15+AJ70*15+AO70*15+AT70*15+AY70*15+BD70*15</f>
        <v>0</v>
      </c>
      <c r="I70" s="81"/>
      <c r="J70" s="81"/>
      <c r="K70" s="81"/>
      <c r="L70" s="81"/>
      <c r="M70" s="52"/>
      <c r="N70" s="81"/>
      <c r="O70" s="81"/>
      <c r="P70" s="81"/>
      <c r="Q70" s="81"/>
      <c r="R70" s="52"/>
      <c r="S70" s="10"/>
      <c r="T70" s="10"/>
      <c r="U70" s="10"/>
      <c r="V70" s="10"/>
      <c r="W70" s="52"/>
      <c r="X70" s="10"/>
      <c r="Y70" s="10"/>
      <c r="Z70" s="10"/>
      <c r="AA70" s="10"/>
      <c r="AB70" s="52"/>
      <c r="AC70" s="10"/>
      <c r="AD70" s="10"/>
      <c r="AE70" s="10"/>
      <c r="AF70" s="10"/>
      <c r="AG70" s="52"/>
      <c r="AH70" s="10"/>
      <c r="AI70" s="10"/>
      <c r="AJ70" s="10"/>
      <c r="AK70" s="10"/>
      <c r="AL70" s="84"/>
      <c r="AM70" s="81"/>
      <c r="AN70" s="81">
        <v>2</v>
      </c>
      <c r="AO70" s="81"/>
      <c r="AP70" s="81"/>
      <c r="AQ70" s="52">
        <v>2</v>
      </c>
      <c r="AR70" s="81"/>
      <c r="AS70" s="81"/>
      <c r="AT70" s="81"/>
      <c r="AU70" s="81"/>
      <c r="AV70" s="52"/>
      <c r="AW70" s="10"/>
      <c r="AX70" s="10"/>
      <c r="AY70" s="10"/>
      <c r="AZ70" s="10"/>
      <c r="BA70" s="52"/>
      <c r="BB70" s="81"/>
      <c r="BC70" s="81"/>
      <c r="BD70" s="81"/>
      <c r="BE70" s="81"/>
      <c r="BF70" s="52"/>
    </row>
    <row r="71" spans="1:58" ht="28" customHeight="1" x14ac:dyDescent="0.35">
      <c r="A71" s="129">
        <v>56</v>
      </c>
      <c r="B71" s="205" t="s">
        <v>109</v>
      </c>
      <c r="C71" s="80">
        <f t="shared" si="68"/>
        <v>1</v>
      </c>
      <c r="D71" s="10"/>
      <c r="E71" s="10">
        <f t="shared" si="69"/>
        <v>15</v>
      </c>
      <c r="F71" s="10">
        <f t="shared" si="70"/>
        <v>0</v>
      </c>
      <c r="G71" s="10">
        <f t="shared" si="71"/>
        <v>15</v>
      </c>
      <c r="H71" s="10">
        <f t="shared" si="72"/>
        <v>0</v>
      </c>
      <c r="I71" s="81"/>
      <c r="J71" s="81"/>
      <c r="K71" s="81"/>
      <c r="L71" s="81"/>
      <c r="M71" s="52"/>
      <c r="N71" s="81"/>
      <c r="O71" s="81"/>
      <c r="P71" s="81"/>
      <c r="Q71" s="81"/>
      <c r="R71" s="52"/>
      <c r="S71" s="10"/>
      <c r="T71" s="10"/>
      <c r="U71" s="10"/>
      <c r="V71" s="10"/>
      <c r="W71" s="52"/>
      <c r="X71" s="10"/>
      <c r="Y71" s="10"/>
      <c r="Z71" s="10"/>
      <c r="AA71" s="10"/>
      <c r="AB71" s="52"/>
      <c r="AC71" s="10"/>
      <c r="AD71" s="10"/>
      <c r="AE71" s="10"/>
      <c r="AF71" s="10"/>
      <c r="AG71" s="52"/>
      <c r="AH71" s="10"/>
      <c r="AI71" s="10"/>
      <c r="AJ71" s="10"/>
      <c r="AK71" s="10"/>
      <c r="AL71" s="84"/>
      <c r="AM71" s="81"/>
      <c r="AN71" s="81">
        <v>1</v>
      </c>
      <c r="AO71" s="81"/>
      <c r="AP71" s="81"/>
      <c r="AQ71" s="52">
        <v>1</v>
      </c>
      <c r="AR71" s="81"/>
      <c r="AS71" s="81"/>
      <c r="AT71" s="81"/>
      <c r="AU71" s="81"/>
      <c r="AV71" s="52"/>
      <c r="AW71" s="10"/>
      <c r="AX71" s="10"/>
      <c r="AY71" s="10"/>
      <c r="AZ71" s="10"/>
      <c r="BA71" s="52"/>
      <c r="BB71" s="81"/>
      <c r="BC71" s="81"/>
      <c r="BD71" s="81"/>
      <c r="BE71" s="81"/>
      <c r="BF71" s="52"/>
    </row>
    <row r="72" spans="1:58" ht="34.5" customHeight="1" x14ac:dyDescent="0.35">
      <c r="A72" s="129">
        <v>57</v>
      </c>
      <c r="B72" s="204" t="s">
        <v>110</v>
      </c>
      <c r="C72" s="170">
        <f t="shared" si="68"/>
        <v>1</v>
      </c>
      <c r="D72" s="10"/>
      <c r="E72" s="10">
        <f t="shared" si="65"/>
        <v>15</v>
      </c>
      <c r="F72" s="10">
        <f t="shared" si="67"/>
        <v>0</v>
      </c>
      <c r="G72" s="10">
        <f t="shared" si="66"/>
        <v>15</v>
      </c>
      <c r="H72" s="10">
        <f t="shared" si="66"/>
        <v>0</v>
      </c>
      <c r="I72" s="81"/>
      <c r="J72" s="81"/>
      <c r="K72" s="81"/>
      <c r="L72" s="81"/>
      <c r="M72" s="52"/>
      <c r="N72" s="81"/>
      <c r="O72" s="81"/>
      <c r="P72" s="81"/>
      <c r="Q72" s="81"/>
      <c r="R72" s="52"/>
      <c r="S72" s="10"/>
      <c r="T72" s="10"/>
      <c r="U72" s="10"/>
      <c r="V72" s="10"/>
      <c r="W72" s="52"/>
      <c r="X72" s="10"/>
      <c r="Y72" s="10"/>
      <c r="Z72" s="10"/>
      <c r="AA72" s="10"/>
      <c r="AB72" s="52"/>
      <c r="AC72" s="10"/>
      <c r="AD72" s="10"/>
      <c r="AE72" s="10"/>
      <c r="AF72" s="10"/>
      <c r="AG72" s="52"/>
      <c r="AH72" s="10"/>
      <c r="AI72" s="10"/>
      <c r="AJ72" s="10"/>
      <c r="AK72" s="10"/>
      <c r="AL72" s="84"/>
      <c r="AM72" s="81"/>
      <c r="AN72" s="81"/>
      <c r="AO72" s="81"/>
      <c r="AP72" s="81"/>
      <c r="AQ72" s="52"/>
      <c r="AR72" s="81"/>
      <c r="AS72" s="81">
        <v>1</v>
      </c>
      <c r="AT72" s="81"/>
      <c r="AU72" s="81"/>
      <c r="AV72" s="52">
        <v>1</v>
      </c>
      <c r="AW72" s="10"/>
      <c r="AX72" s="138"/>
      <c r="AY72" s="10"/>
      <c r="AZ72" s="10"/>
      <c r="BA72" s="145"/>
      <c r="BB72" s="81"/>
      <c r="BC72" s="81"/>
      <c r="BD72" s="81"/>
      <c r="BE72" s="81"/>
      <c r="BF72" s="52"/>
    </row>
    <row r="73" spans="1:58" ht="36" customHeight="1" x14ac:dyDescent="0.35">
      <c r="A73" s="129">
        <v>58</v>
      </c>
      <c r="B73" s="203" t="s">
        <v>111</v>
      </c>
      <c r="C73" s="201">
        <f>M73+R73+W73+AB73+AG73+AL73+AQ73+AV73+BA73+BF73</f>
        <v>5</v>
      </c>
      <c r="D73" s="10">
        <v>1</v>
      </c>
      <c r="E73" s="10">
        <f t="shared" si="65"/>
        <v>60</v>
      </c>
      <c r="F73" s="10">
        <f t="shared" si="67"/>
        <v>0</v>
      </c>
      <c r="G73" s="10">
        <f t="shared" si="66"/>
        <v>60</v>
      </c>
      <c r="H73" s="10">
        <f t="shared" si="66"/>
        <v>0</v>
      </c>
      <c r="I73" s="81"/>
      <c r="J73" s="81"/>
      <c r="K73" s="81"/>
      <c r="L73" s="81"/>
      <c r="M73" s="52"/>
      <c r="N73" s="81"/>
      <c r="O73" s="81"/>
      <c r="P73" s="81"/>
      <c r="Q73" s="81"/>
      <c r="R73" s="52"/>
      <c r="S73" s="10"/>
      <c r="T73" s="10"/>
      <c r="U73" s="10"/>
      <c r="V73" s="10"/>
      <c r="W73" s="52"/>
      <c r="X73" s="10"/>
      <c r="Y73" s="10"/>
      <c r="Z73" s="10"/>
      <c r="AA73" s="10"/>
      <c r="AB73" s="52"/>
      <c r="AC73" s="10"/>
      <c r="AD73" s="10"/>
      <c r="AE73" s="10"/>
      <c r="AF73" s="10"/>
      <c r="AG73" s="52"/>
      <c r="AH73" s="10"/>
      <c r="AI73" s="10"/>
      <c r="AJ73" s="10"/>
      <c r="AK73" s="10"/>
      <c r="AL73" s="84"/>
      <c r="AM73" s="81"/>
      <c r="AN73" s="81">
        <v>2</v>
      </c>
      <c r="AO73" s="81"/>
      <c r="AP73" s="81"/>
      <c r="AQ73" s="52">
        <v>2</v>
      </c>
      <c r="AR73" s="81"/>
      <c r="AS73" s="81">
        <v>2</v>
      </c>
      <c r="AT73" s="81"/>
      <c r="AU73" s="81" t="s">
        <v>19</v>
      </c>
      <c r="AV73" s="52">
        <v>3</v>
      </c>
      <c r="AW73" s="81"/>
      <c r="AX73" s="139"/>
      <c r="AY73" s="81"/>
      <c r="AZ73" s="81"/>
      <c r="BA73" s="145"/>
      <c r="BB73" s="81"/>
      <c r="BC73" s="81"/>
      <c r="BD73" s="81"/>
      <c r="BE73" s="81"/>
      <c r="BF73" s="52"/>
    </row>
    <row r="74" spans="1:58" ht="36.75" customHeight="1" x14ac:dyDescent="0.4">
      <c r="A74" s="132" t="s">
        <v>37</v>
      </c>
      <c r="B74" s="48" t="s">
        <v>54</v>
      </c>
      <c r="C74" s="73">
        <f>SUM(C75:C85)</f>
        <v>42</v>
      </c>
      <c r="D74" s="73">
        <f>SUM(D75:D85)</f>
        <v>0</v>
      </c>
      <c r="E74" s="73">
        <f>SUM(E75:E85)</f>
        <v>375</v>
      </c>
      <c r="F74" s="73">
        <f>SUM(F76:F85)</f>
        <v>90</v>
      </c>
      <c r="G74" s="73">
        <f>SUM(G75:G85)</f>
        <v>270</v>
      </c>
      <c r="H74" s="73">
        <f>SUM(H76:H85)</f>
        <v>15</v>
      </c>
      <c r="I74" s="66"/>
      <c r="J74" s="66"/>
      <c r="K74" s="66"/>
      <c r="L74" s="66"/>
      <c r="M74" s="67"/>
      <c r="N74" s="66"/>
      <c r="O74" s="66"/>
      <c r="P74" s="66"/>
      <c r="Q74" s="66"/>
      <c r="R74" s="67"/>
      <c r="S74" s="66"/>
      <c r="T74" s="66"/>
      <c r="U74" s="66"/>
      <c r="V74" s="66"/>
      <c r="W74" s="67"/>
      <c r="X74" s="66"/>
      <c r="Y74" s="66"/>
      <c r="Z74" s="66"/>
      <c r="AA74" s="66"/>
      <c r="AB74" s="67"/>
      <c r="AC74" s="66"/>
      <c r="AD74" s="66"/>
      <c r="AE74" s="66"/>
      <c r="AF74" s="66"/>
      <c r="AG74" s="67"/>
      <c r="AH74" s="66"/>
      <c r="AI74" s="66"/>
      <c r="AJ74" s="66"/>
      <c r="AK74" s="66"/>
      <c r="AL74" s="72"/>
      <c r="AM74" s="66"/>
      <c r="AN74" s="66"/>
      <c r="AO74" s="66"/>
      <c r="AP74" s="66"/>
      <c r="AQ74" s="67"/>
      <c r="AR74" s="66"/>
      <c r="AS74" s="66"/>
      <c r="AT74" s="66"/>
      <c r="AU74" s="66"/>
      <c r="AV74" s="67"/>
      <c r="AW74" s="66"/>
      <c r="AX74" s="66"/>
      <c r="AY74" s="66"/>
      <c r="AZ74" s="66"/>
      <c r="BA74" s="67"/>
      <c r="BB74" s="66"/>
      <c r="BC74" s="66"/>
      <c r="BD74" s="66"/>
      <c r="BE74" s="66"/>
      <c r="BF74" s="67"/>
    </row>
    <row r="75" spans="1:58" s="142" customFormat="1" ht="40.5" customHeight="1" x14ac:dyDescent="0.4">
      <c r="A75" s="128">
        <v>59</v>
      </c>
      <c r="B75" s="186" t="s">
        <v>112</v>
      </c>
      <c r="C75" s="125">
        <f t="shared" ref="C75" si="73">M75+R75+W75+AB75+AG75+AL75+AQ75+AV75+BA75+BF75</f>
        <v>4</v>
      </c>
      <c r="D75" s="138"/>
      <c r="E75" s="81">
        <f>F75+G75+H75</f>
        <v>45</v>
      </c>
      <c r="F75" s="81">
        <f>I75*15+N75*15+S75*15+X75*15+AC75*15+AH75*15+AM75*15+AR75*15+AW75*15+BB75*15</f>
        <v>0</v>
      </c>
      <c r="G75" s="81">
        <f t="shared" ref="G75" si="74">J75*15+O75*15+T75*15+Y75*15+AD75*15+AI75*15+AN75*15+AS75*15+AX75*15+BC75*15</f>
        <v>45</v>
      </c>
      <c r="H75" s="81">
        <f t="shared" ref="H75" si="75">K75*15+P75*15+U75*15+Z75*15+AE75*15+AJ75*15+AO75*15+AT75*15+AY75*15+BD75*15</f>
        <v>0</v>
      </c>
      <c r="I75" s="139"/>
      <c r="J75" s="139"/>
      <c r="K75" s="139"/>
      <c r="L75" s="139"/>
      <c r="M75" s="145"/>
      <c r="N75" s="139"/>
      <c r="O75" s="139"/>
      <c r="P75" s="139"/>
      <c r="Q75" s="139"/>
      <c r="R75" s="145"/>
      <c r="S75" s="139"/>
      <c r="T75" s="139"/>
      <c r="U75" s="139"/>
      <c r="V75" s="139"/>
      <c r="W75" s="145"/>
      <c r="X75" s="140"/>
      <c r="Y75" s="141"/>
      <c r="Z75" s="141"/>
      <c r="AA75" s="141"/>
      <c r="AB75" s="149"/>
      <c r="AC75" s="141"/>
      <c r="AD75" s="141"/>
      <c r="AE75" s="141"/>
      <c r="AF75" s="141"/>
      <c r="AG75" s="149"/>
      <c r="AH75" s="141"/>
      <c r="AI75" s="141"/>
      <c r="AJ75" s="141"/>
      <c r="AK75" s="141"/>
      <c r="AL75" s="149"/>
      <c r="AM75" s="139"/>
      <c r="AN75" s="139"/>
      <c r="AO75" s="139"/>
      <c r="AP75" s="139"/>
      <c r="AQ75" s="145"/>
      <c r="AR75" s="139"/>
      <c r="AS75" s="139"/>
      <c r="AT75" s="139"/>
      <c r="AU75" s="139"/>
      <c r="AV75" s="145"/>
      <c r="AW75" s="81"/>
      <c r="AX75" s="81">
        <v>3</v>
      </c>
      <c r="AY75" s="81"/>
      <c r="AZ75" s="81"/>
      <c r="BA75" s="52">
        <v>4</v>
      </c>
      <c r="BB75" s="139"/>
      <c r="BC75" s="139"/>
      <c r="BD75" s="139"/>
      <c r="BE75" s="139"/>
      <c r="BF75" s="145"/>
    </row>
    <row r="76" spans="1:58" ht="36" customHeight="1" x14ac:dyDescent="0.4">
      <c r="A76" s="129">
        <v>60</v>
      </c>
      <c r="B76" s="187" t="s">
        <v>53</v>
      </c>
      <c r="C76" s="170">
        <f>M76+R76+W76+AB76+AG76+AL76+AQ76+AV76+BA76+BF76</f>
        <v>4</v>
      </c>
      <c r="D76" s="10"/>
      <c r="E76" s="10">
        <f t="shared" si="65"/>
        <v>30</v>
      </c>
      <c r="F76" s="10">
        <f>I76*15+N76*15+S76*15+X76*15+AC76*15+AH76*15+AM76*15+AR76*15+AW76*15+BB76*15</f>
        <v>15</v>
      </c>
      <c r="G76" s="10">
        <f t="shared" ref="G76:H85" si="76">J76*15+O76*15+T76*15+Y76*15+AD76*15+AI76*15+AN76*15+AS76*15+AX76*15+BC76*15</f>
        <v>15</v>
      </c>
      <c r="H76" s="10">
        <f t="shared" si="76"/>
        <v>0</v>
      </c>
      <c r="I76" s="81"/>
      <c r="J76" s="81"/>
      <c r="K76" s="81"/>
      <c r="L76" s="81"/>
      <c r="M76" s="52"/>
      <c r="N76" s="81"/>
      <c r="O76" s="81"/>
      <c r="P76" s="81"/>
      <c r="Q76" s="81"/>
      <c r="R76" s="52"/>
      <c r="S76" s="10"/>
      <c r="T76" s="10"/>
      <c r="U76" s="10"/>
      <c r="V76" s="10"/>
      <c r="W76" s="52"/>
      <c r="X76" s="10"/>
      <c r="Y76" s="10"/>
      <c r="Z76" s="10"/>
      <c r="AA76" s="10"/>
      <c r="AB76" s="52"/>
      <c r="AC76" s="10"/>
      <c r="AD76" s="10"/>
      <c r="AE76" s="10"/>
      <c r="AF76" s="10"/>
      <c r="AG76" s="52"/>
      <c r="AH76" s="10"/>
      <c r="AI76" s="10"/>
      <c r="AJ76" s="10"/>
      <c r="AK76" s="10"/>
      <c r="AL76" s="150"/>
      <c r="AM76" s="81">
        <v>1</v>
      </c>
      <c r="AN76" s="81">
        <v>1</v>
      </c>
      <c r="AO76" s="81"/>
      <c r="AP76" s="81"/>
      <c r="AQ76" s="52">
        <v>4</v>
      </c>
      <c r="AR76" s="81"/>
      <c r="AS76" s="81"/>
      <c r="AT76" s="81"/>
      <c r="AU76" s="81"/>
      <c r="AV76" s="52"/>
      <c r="AW76" s="81"/>
      <c r="AX76" s="81"/>
      <c r="AY76" s="81"/>
      <c r="AZ76" s="81"/>
      <c r="BA76" s="52"/>
      <c r="BB76" s="81"/>
      <c r="BC76" s="81"/>
      <c r="BD76" s="81"/>
      <c r="BE76" s="81"/>
      <c r="BF76" s="52"/>
    </row>
    <row r="77" spans="1:58" ht="37.15" customHeight="1" x14ac:dyDescent="0.4">
      <c r="A77" s="128">
        <v>61</v>
      </c>
      <c r="B77" s="186" t="s">
        <v>113</v>
      </c>
      <c r="C77" s="170">
        <f t="shared" ref="C77:C85" si="77">M77+R77+W77+AB77+AG77+AL77+AQ77+AV77+BA77+BF77</f>
        <v>5</v>
      </c>
      <c r="D77" s="10"/>
      <c r="E77" s="10">
        <f t="shared" si="65"/>
        <v>45</v>
      </c>
      <c r="F77" s="10">
        <f t="shared" ref="F77:F85" si="78">I77*15+N77*15+S77*15+X77*15+AC77*15+AH77*15+AM77*15+AR77*15+AW77*15+BB77*15</f>
        <v>15</v>
      </c>
      <c r="G77" s="10">
        <f t="shared" si="76"/>
        <v>30</v>
      </c>
      <c r="H77" s="10">
        <f t="shared" si="76"/>
        <v>0</v>
      </c>
      <c r="I77" s="81"/>
      <c r="J77" s="81"/>
      <c r="K77" s="81"/>
      <c r="L77" s="81"/>
      <c r="M77" s="52"/>
      <c r="N77" s="81"/>
      <c r="O77" s="81"/>
      <c r="P77" s="81"/>
      <c r="Q77" s="81"/>
      <c r="R77" s="52"/>
      <c r="S77" s="10"/>
      <c r="T77" s="10"/>
      <c r="U77" s="10"/>
      <c r="V77" s="10"/>
      <c r="W77" s="52"/>
      <c r="X77" s="87"/>
      <c r="Y77" s="88"/>
      <c r="Z77" s="88"/>
      <c r="AA77" s="148"/>
      <c r="AB77" s="89"/>
      <c r="AC77" s="88"/>
      <c r="AD77" s="88"/>
      <c r="AE77" s="88"/>
      <c r="AF77" s="88"/>
      <c r="AG77" s="90"/>
      <c r="AH77" s="88"/>
      <c r="AI77" s="88"/>
      <c r="AJ77" s="88"/>
      <c r="AK77" s="88"/>
      <c r="AL77" s="91"/>
      <c r="AM77" s="81"/>
      <c r="AN77" s="81"/>
      <c r="AO77" s="81"/>
      <c r="AP77" s="81"/>
      <c r="AQ77" s="52"/>
      <c r="AR77" s="81"/>
      <c r="AS77" s="81"/>
      <c r="AT77" s="81"/>
      <c r="AU77" s="81"/>
      <c r="AV77" s="145"/>
      <c r="AW77" s="81">
        <v>1</v>
      </c>
      <c r="AX77" s="81">
        <v>2</v>
      </c>
      <c r="AY77" s="81"/>
      <c r="AZ77" s="81"/>
      <c r="BA77" s="52">
        <v>5</v>
      </c>
      <c r="BB77" s="81"/>
      <c r="BC77" s="81"/>
      <c r="BD77" s="81"/>
      <c r="BE77" s="81"/>
      <c r="BF77" s="52"/>
    </row>
    <row r="78" spans="1:58" s="37" customFormat="1" ht="33.65" customHeight="1" x14ac:dyDescent="0.4">
      <c r="A78" s="128">
        <v>62</v>
      </c>
      <c r="B78" s="186" t="s">
        <v>114</v>
      </c>
      <c r="C78" s="170">
        <f t="shared" si="77"/>
        <v>5</v>
      </c>
      <c r="D78" s="10"/>
      <c r="E78" s="81">
        <f>F78+G78+H78</f>
        <v>45</v>
      </c>
      <c r="F78" s="10">
        <f t="shared" si="78"/>
        <v>30</v>
      </c>
      <c r="G78" s="10">
        <f t="shared" si="76"/>
        <v>15</v>
      </c>
      <c r="H78" s="10">
        <f t="shared" si="76"/>
        <v>0</v>
      </c>
      <c r="I78" s="99"/>
      <c r="J78" s="99"/>
      <c r="K78" s="99"/>
      <c r="L78" s="99"/>
      <c r="M78" s="92"/>
      <c r="N78" s="99">
        <v>2</v>
      </c>
      <c r="O78" s="81">
        <v>1</v>
      </c>
      <c r="P78" s="99"/>
      <c r="Q78" s="99"/>
      <c r="R78" s="52">
        <v>5</v>
      </c>
      <c r="S78" s="93"/>
      <c r="T78" s="93"/>
      <c r="U78" s="93"/>
      <c r="V78" s="93"/>
      <c r="W78" s="92"/>
      <c r="X78" s="94"/>
      <c r="Y78" s="95"/>
      <c r="Z78" s="95"/>
      <c r="AA78" s="95"/>
      <c r="AB78" s="96"/>
      <c r="AC78" s="95"/>
      <c r="AD78" s="95"/>
      <c r="AE78" s="95"/>
      <c r="AF78" s="95"/>
      <c r="AG78" s="97"/>
      <c r="AH78" s="95"/>
      <c r="AI78" s="95"/>
      <c r="AJ78" s="95"/>
      <c r="AK78" s="95"/>
      <c r="AL78" s="98"/>
      <c r="AM78" s="99"/>
      <c r="AN78" s="99"/>
      <c r="AO78" s="99"/>
      <c r="AP78" s="99"/>
      <c r="AQ78" s="92"/>
      <c r="AR78" s="99"/>
      <c r="AS78" s="99"/>
      <c r="AT78" s="99"/>
      <c r="AU78" s="99"/>
      <c r="AV78" s="52"/>
      <c r="AW78" s="99"/>
      <c r="AX78" s="99"/>
      <c r="AY78" s="99"/>
      <c r="AZ78" s="99"/>
      <c r="BA78" s="52"/>
      <c r="BB78" s="99"/>
      <c r="BC78" s="99"/>
      <c r="BD78" s="99"/>
      <c r="BE78" s="99"/>
      <c r="BF78" s="92"/>
    </row>
    <row r="79" spans="1:58" ht="28" customHeight="1" x14ac:dyDescent="0.4">
      <c r="A79" s="129">
        <v>63</v>
      </c>
      <c r="B79" s="184" t="s">
        <v>115</v>
      </c>
      <c r="C79" s="80">
        <f>M79+R79+W79+AB79+AG79+AL79+AQ79+AV79+BA79+BF79</f>
        <v>3</v>
      </c>
      <c r="D79" s="81"/>
      <c r="E79" s="10">
        <f t="shared" ref="E79:E83" si="79">F79+G79+H79</f>
        <v>30</v>
      </c>
      <c r="F79" s="10">
        <f>I79*15+N79*15+S79*15+X79*15+AC79*15+AH79*15+AM79*15+AR79*15+AW79*15+BB79*15</f>
        <v>0</v>
      </c>
      <c r="G79" s="10">
        <f t="shared" si="76"/>
        <v>30</v>
      </c>
      <c r="H79" s="10">
        <f t="shared" si="76"/>
        <v>0</v>
      </c>
      <c r="I79" s="10"/>
      <c r="J79" s="10"/>
      <c r="K79" s="10"/>
      <c r="L79" s="10"/>
      <c r="M79" s="52"/>
      <c r="N79" s="10"/>
      <c r="O79" s="10"/>
      <c r="P79" s="10"/>
      <c r="Q79" s="10"/>
      <c r="R79" s="52"/>
      <c r="S79" s="10"/>
      <c r="T79" s="10"/>
      <c r="U79" s="10"/>
      <c r="V79" s="10"/>
      <c r="W79" s="52"/>
      <c r="X79" s="10"/>
      <c r="Y79" s="10"/>
      <c r="Z79" s="10"/>
      <c r="AA79" s="10"/>
      <c r="AB79" s="52"/>
      <c r="AC79" s="10"/>
      <c r="AD79" s="10"/>
      <c r="AE79" s="10"/>
      <c r="AF79" s="10"/>
      <c r="AG79" s="52"/>
      <c r="AH79" s="10"/>
      <c r="AI79" s="10"/>
      <c r="AJ79" s="10"/>
      <c r="AK79" s="10"/>
      <c r="AL79" s="84"/>
      <c r="AM79" s="81"/>
      <c r="AN79" s="81"/>
      <c r="AO79" s="81"/>
      <c r="AP79" s="81"/>
      <c r="AQ79" s="52"/>
      <c r="AR79" s="81"/>
      <c r="AS79" s="81"/>
      <c r="AT79" s="81"/>
      <c r="AU79" s="81"/>
      <c r="AV79" s="52"/>
      <c r="AW79" s="81"/>
      <c r="AX79" s="81">
        <v>2</v>
      </c>
      <c r="AY79" s="81"/>
      <c r="AZ79" s="81"/>
      <c r="BA79" s="52">
        <v>3</v>
      </c>
      <c r="BB79" s="81"/>
      <c r="BC79" s="81"/>
      <c r="BD79" s="81"/>
      <c r="BE79" s="81"/>
      <c r="BF79" s="52"/>
    </row>
    <row r="80" spans="1:58" s="143" customFormat="1" ht="28" customHeight="1" x14ac:dyDescent="0.4">
      <c r="A80" s="129">
        <v>64</v>
      </c>
      <c r="B80" s="184" t="s">
        <v>50</v>
      </c>
      <c r="C80" s="80">
        <f t="shared" ref="C80:C83" si="80">M80+R80+W80+AB80+AG80+AL80+AQ80+AV80+BA80+BF80</f>
        <v>3</v>
      </c>
      <c r="D80" s="138"/>
      <c r="E80" s="10">
        <f t="shared" si="79"/>
        <v>30</v>
      </c>
      <c r="F80" s="10">
        <f t="shared" ref="F80:F83" si="81">I80*15+N80*15+S80*15+X80*15+AC80*15+AH80*15+AM80*15+AR80*15+AW80*15+BB80*15</f>
        <v>0</v>
      </c>
      <c r="G80" s="10">
        <f t="shared" si="76"/>
        <v>30</v>
      </c>
      <c r="H80" s="10">
        <f t="shared" si="76"/>
        <v>0</v>
      </c>
      <c r="I80" s="138"/>
      <c r="J80" s="138"/>
      <c r="K80" s="138"/>
      <c r="L80" s="138"/>
      <c r="M80" s="145"/>
      <c r="N80" s="138"/>
      <c r="O80" s="138"/>
      <c r="P80" s="138"/>
      <c r="Q80" s="138"/>
      <c r="R80" s="145"/>
      <c r="S80" s="138"/>
      <c r="T80" s="138"/>
      <c r="U80" s="138"/>
      <c r="V80" s="138"/>
      <c r="W80" s="145"/>
      <c r="X80" s="138"/>
      <c r="Y80" s="138"/>
      <c r="Z80" s="138"/>
      <c r="AA80" s="138"/>
      <c r="AB80" s="145"/>
      <c r="AC80" s="138"/>
      <c r="AD80" s="138"/>
      <c r="AE80" s="138"/>
      <c r="AF80" s="138"/>
      <c r="AG80" s="145"/>
      <c r="AH80" s="138"/>
      <c r="AI80" s="138"/>
      <c r="AJ80" s="138"/>
      <c r="AK80" s="138"/>
      <c r="AL80" s="150"/>
      <c r="AM80" s="139"/>
      <c r="AN80" s="81">
        <v>2</v>
      </c>
      <c r="AO80" s="81"/>
      <c r="AP80" s="81"/>
      <c r="AQ80" s="52">
        <v>3</v>
      </c>
      <c r="AR80" s="139"/>
      <c r="AS80" s="139"/>
      <c r="AT80" s="139"/>
      <c r="AU80" s="139"/>
      <c r="AV80" s="145"/>
      <c r="AW80" s="139"/>
      <c r="AX80" s="139"/>
      <c r="AY80" s="139"/>
      <c r="AZ80" s="139"/>
      <c r="BA80" s="145"/>
      <c r="BB80" s="139"/>
      <c r="BC80" s="139"/>
      <c r="BD80" s="139"/>
      <c r="BE80" s="139"/>
      <c r="BF80" s="145"/>
    </row>
    <row r="81" spans="1:58" s="143" customFormat="1" ht="28" customHeight="1" x14ac:dyDescent="0.4">
      <c r="A81" s="129">
        <v>65</v>
      </c>
      <c r="B81" s="184" t="s">
        <v>116</v>
      </c>
      <c r="C81" s="80">
        <f t="shared" si="80"/>
        <v>2</v>
      </c>
      <c r="D81" s="139"/>
      <c r="E81" s="10">
        <f t="shared" si="79"/>
        <v>15</v>
      </c>
      <c r="F81" s="81">
        <f t="shared" si="81"/>
        <v>0</v>
      </c>
      <c r="G81" s="10">
        <f t="shared" si="76"/>
        <v>15</v>
      </c>
      <c r="H81" s="10">
        <f t="shared" si="76"/>
        <v>0</v>
      </c>
      <c r="I81" s="138"/>
      <c r="J81" s="138"/>
      <c r="K81" s="138"/>
      <c r="L81" s="138"/>
      <c r="M81" s="145"/>
      <c r="N81" s="138"/>
      <c r="O81" s="138"/>
      <c r="P81" s="138"/>
      <c r="Q81" s="138"/>
      <c r="R81" s="145"/>
      <c r="S81" s="138"/>
      <c r="T81" s="138"/>
      <c r="U81" s="138"/>
      <c r="V81" s="138"/>
      <c r="W81" s="145"/>
      <c r="X81" s="138"/>
      <c r="Y81" s="138"/>
      <c r="Z81" s="138"/>
      <c r="AA81" s="138"/>
      <c r="AB81" s="145"/>
      <c r="AC81" s="138"/>
      <c r="AD81" s="138"/>
      <c r="AE81" s="138"/>
      <c r="AF81" s="138"/>
      <c r="AG81" s="145"/>
      <c r="AH81" s="138"/>
      <c r="AI81" s="138"/>
      <c r="AJ81" s="138"/>
      <c r="AK81" s="138"/>
      <c r="AL81" s="150"/>
      <c r="AM81" s="139"/>
      <c r="AN81" s="139"/>
      <c r="AO81" s="139"/>
      <c r="AP81" s="139"/>
      <c r="AQ81" s="145"/>
      <c r="AR81" s="139"/>
      <c r="AS81" s="139"/>
      <c r="AT81" s="139"/>
      <c r="AU81" s="139"/>
      <c r="AV81" s="145"/>
      <c r="AW81" s="139"/>
      <c r="AX81" s="139"/>
      <c r="AY81" s="139"/>
      <c r="AZ81" s="139"/>
      <c r="BA81" s="145"/>
      <c r="BB81" s="81"/>
      <c r="BC81" s="81">
        <v>1</v>
      </c>
      <c r="BD81" s="81"/>
      <c r="BE81" s="81"/>
      <c r="BF81" s="52">
        <v>2</v>
      </c>
    </row>
    <row r="82" spans="1:58" s="143" customFormat="1" ht="28" customHeight="1" x14ac:dyDescent="0.4">
      <c r="A82" s="129">
        <v>66</v>
      </c>
      <c r="B82" s="186" t="s">
        <v>117</v>
      </c>
      <c r="C82" s="80">
        <f t="shared" si="80"/>
        <v>3</v>
      </c>
      <c r="D82" s="81"/>
      <c r="E82" s="10">
        <f t="shared" si="79"/>
        <v>30</v>
      </c>
      <c r="F82" s="10">
        <f t="shared" si="81"/>
        <v>0</v>
      </c>
      <c r="G82" s="10">
        <f t="shared" si="76"/>
        <v>30</v>
      </c>
      <c r="H82" s="81">
        <f t="shared" si="76"/>
        <v>0</v>
      </c>
      <c r="I82" s="138"/>
      <c r="J82" s="138"/>
      <c r="K82" s="138"/>
      <c r="L82" s="138"/>
      <c r="M82" s="145"/>
      <c r="N82" s="138"/>
      <c r="O82" s="138"/>
      <c r="P82" s="138"/>
      <c r="Q82" s="138"/>
      <c r="R82" s="145"/>
      <c r="S82" s="138"/>
      <c r="T82" s="138"/>
      <c r="U82" s="138"/>
      <c r="V82" s="138"/>
      <c r="W82" s="145"/>
      <c r="X82" s="138"/>
      <c r="Y82" s="138"/>
      <c r="Z82" s="138"/>
      <c r="AA82" s="138"/>
      <c r="AB82" s="145"/>
      <c r="AC82" s="138"/>
      <c r="AD82" s="138"/>
      <c r="AE82" s="138"/>
      <c r="AF82" s="138"/>
      <c r="AG82" s="145"/>
      <c r="AH82" s="138"/>
      <c r="AI82" s="138"/>
      <c r="AJ82" s="138"/>
      <c r="AK82" s="138"/>
      <c r="AL82" s="150"/>
      <c r="AM82" s="139"/>
      <c r="AN82" s="139"/>
      <c r="AO82" s="139"/>
      <c r="AP82" s="139"/>
      <c r="AQ82" s="145"/>
      <c r="AR82" s="139"/>
      <c r="AS82" s="139"/>
      <c r="AT82" s="139"/>
      <c r="AU82" s="139"/>
      <c r="AV82" s="145"/>
      <c r="AW82" s="139"/>
      <c r="AX82" s="139"/>
      <c r="AY82" s="139"/>
      <c r="AZ82" s="139"/>
      <c r="BA82" s="145"/>
      <c r="BB82" s="81"/>
      <c r="BC82" s="81">
        <v>2</v>
      </c>
      <c r="BD82" s="81"/>
      <c r="BE82" s="81"/>
      <c r="BF82" s="52">
        <v>3</v>
      </c>
    </row>
    <row r="83" spans="1:58" s="143" customFormat="1" ht="28" customHeight="1" x14ac:dyDescent="0.4">
      <c r="A83" s="129">
        <v>67</v>
      </c>
      <c r="B83" s="184" t="s">
        <v>119</v>
      </c>
      <c r="C83" s="80">
        <f t="shared" si="80"/>
        <v>2</v>
      </c>
      <c r="D83" s="138"/>
      <c r="E83" s="81">
        <f t="shared" si="79"/>
        <v>15</v>
      </c>
      <c r="F83" s="10">
        <f t="shared" si="81"/>
        <v>0</v>
      </c>
      <c r="G83" s="10">
        <f t="shared" si="76"/>
        <v>0</v>
      </c>
      <c r="H83" s="10">
        <f t="shared" si="76"/>
        <v>15</v>
      </c>
      <c r="I83" s="138"/>
      <c r="J83" s="138"/>
      <c r="K83" s="138"/>
      <c r="L83" s="138"/>
      <c r="M83" s="145"/>
      <c r="N83" s="138"/>
      <c r="O83" s="138"/>
      <c r="P83" s="138"/>
      <c r="Q83" s="138"/>
      <c r="R83" s="145"/>
      <c r="S83" s="138"/>
      <c r="T83" s="138"/>
      <c r="U83" s="138"/>
      <c r="V83" s="138"/>
      <c r="W83" s="145"/>
      <c r="X83" s="138"/>
      <c r="Y83" s="138"/>
      <c r="Z83" s="138"/>
      <c r="AA83" s="138"/>
      <c r="AB83" s="145"/>
      <c r="AC83" s="10"/>
      <c r="AD83" s="10"/>
      <c r="AE83" s="10"/>
      <c r="AF83" s="10"/>
      <c r="AG83" s="52"/>
      <c r="AH83" s="10"/>
      <c r="AI83" s="10"/>
      <c r="AJ83" s="10"/>
      <c r="AK83" s="10"/>
      <c r="AL83" s="84"/>
      <c r="AM83" s="139"/>
      <c r="AN83" s="139"/>
      <c r="AO83" s="81">
        <v>1</v>
      </c>
      <c r="AP83" s="81"/>
      <c r="AQ83" s="52">
        <v>2</v>
      </c>
      <c r="AR83" s="139"/>
      <c r="AS83" s="139"/>
      <c r="AT83" s="139"/>
      <c r="AU83" s="139"/>
      <c r="AV83" s="145"/>
      <c r="AW83" s="139"/>
      <c r="AX83" s="139"/>
      <c r="AY83" s="139"/>
      <c r="AZ83" s="139"/>
      <c r="BA83" s="145"/>
      <c r="BB83" s="139"/>
      <c r="BC83" s="139"/>
      <c r="BD83" s="139"/>
      <c r="BE83" s="139"/>
      <c r="BF83" s="145"/>
    </row>
    <row r="84" spans="1:58" ht="28" customHeight="1" x14ac:dyDescent="0.4">
      <c r="A84" s="129">
        <v>68</v>
      </c>
      <c r="B84" s="188" t="s">
        <v>118</v>
      </c>
      <c r="C84" s="80">
        <f t="shared" si="77"/>
        <v>6</v>
      </c>
      <c r="D84" s="81"/>
      <c r="E84" s="10">
        <f t="shared" si="65"/>
        <v>45</v>
      </c>
      <c r="F84" s="81">
        <f t="shared" si="78"/>
        <v>15</v>
      </c>
      <c r="G84" s="10">
        <f t="shared" si="76"/>
        <v>30</v>
      </c>
      <c r="H84" s="10">
        <f t="shared" si="76"/>
        <v>0</v>
      </c>
      <c r="I84" s="81"/>
      <c r="J84" s="81"/>
      <c r="K84" s="81"/>
      <c r="L84" s="81"/>
      <c r="M84" s="52"/>
      <c r="N84" s="81"/>
      <c r="O84" s="81"/>
      <c r="P84" s="81"/>
      <c r="Q84" s="81"/>
      <c r="R84" s="52"/>
      <c r="S84" s="10"/>
      <c r="T84" s="10"/>
      <c r="U84" s="10"/>
      <c r="V84" s="10"/>
      <c r="W84" s="52"/>
      <c r="X84" s="10"/>
      <c r="Y84" s="10"/>
      <c r="Z84" s="10"/>
      <c r="AA84" s="10"/>
      <c r="AB84" s="52"/>
      <c r="AC84" s="10"/>
      <c r="AD84" s="10"/>
      <c r="AE84" s="10"/>
      <c r="AF84" s="10"/>
      <c r="AG84" s="145"/>
      <c r="AH84" s="10">
        <v>1</v>
      </c>
      <c r="AI84" s="10">
        <v>1</v>
      </c>
      <c r="AJ84" s="10"/>
      <c r="AK84" s="10"/>
      <c r="AL84" s="84">
        <v>4</v>
      </c>
      <c r="AM84" s="81"/>
      <c r="AN84" s="81">
        <v>1</v>
      </c>
      <c r="AO84" s="81"/>
      <c r="AP84" s="81"/>
      <c r="AQ84" s="52">
        <v>2</v>
      </c>
      <c r="AR84" s="81"/>
      <c r="AS84" s="81"/>
      <c r="AT84" s="81"/>
      <c r="AU84" s="81"/>
      <c r="AV84" s="52"/>
      <c r="AW84" s="81"/>
      <c r="AX84" s="81"/>
      <c r="AY84" s="81"/>
      <c r="AZ84" s="81"/>
      <c r="BA84" s="52"/>
      <c r="BB84" s="81"/>
      <c r="BC84" s="81"/>
      <c r="BD84" s="81"/>
      <c r="BE84" s="81"/>
      <c r="BF84" s="52"/>
    </row>
    <row r="85" spans="1:58" ht="28" customHeight="1" x14ac:dyDescent="0.4">
      <c r="A85" s="129">
        <v>69</v>
      </c>
      <c r="B85" s="188" t="s">
        <v>120</v>
      </c>
      <c r="C85" s="80">
        <f t="shared" si="77"/>
        <v>5</v>
      </c>
      <c r="D85" s="10"/>
      <c r="E85" s="10">
        <f t="shared" si="65"/>
        <v>45</v>
      </c>
      <c r="F85" s="81">
        <f t="shared" si="78"/>
        <v>15</v>
      </c>
      <c r="G85" s="10">
        <f t="shared" si="76"/>
        <v>30</v>
      </c>
      <c r="H85" s="10">
        <f t="shared" si="76"/>
        <v>0</v>
      </c>
      <c r="I85" s="81"/>
      <c r="J85" s="81"/>
      <c r="K85" s="81"/>
      <c r="L85" s="81"/>
      <c r="M85" s="52"/>
      <c r="N85" s="81"/>
      <c r="O85" s="81"/>
      <c r="P85" s="81"/>
      <c r="Q85" s="81"/>
      <c r="R85" s="52"/>
      <c r="S85" s="10"/>
      <c r="T85" s="10"/>
      <c r="U85" s="10"/>
      <c r="V85" s="10"/>
      <c r="W85" s="52"/>
      <c r="X85" s="10"/>
      <c r="Y85" s="10"/>
      <c r="Z85" s="10"/>
      <c r="AA85" s="10"/>
      <c r="AB85" s="52"/>
      <c r="AC85" s="10">
        <v>1</v>
      </c>
      <c r="AD85" s="10">
        <v>2</v>
      </c>
      <c r="AE85" s="10"/>
      <c r="AF85" s="10" t="s">
        <v>19</v>
      </c>
      <c r="AG85" s="52">
        <v>5</v>
      </c>
      <c r="AH85" s="10"/>
      <c r="AI85" s="10"/>
      <c r="AJ85" s="10"/>
      <c r="AK85" s="10"/>
      <c r="AL85" s="84"/>
      <c r="AM85" s="81"/>
      <c r="AN85" s="81"/>
      <c r="AO85" s="81"/>
      <c r="AP85" s="81"/>
      <c r="AQ85" s="52"/>
      <c r="AR85" s="81"/>
      <c r="AS85" s="81"/>
      <c r="AT85" s="81"/>
      <c r="AU85" s="81"/>
      <c r="AV85" s="52"/>
      <c r="AW85" s="81"/>
      <c r="AX85" s="81"/>
      <c r="AY85" s="81"/>
      <c r="AZ85" s="81"/>
      <c r="BA85" s="52"/>
      <c r="BB85" s="81"/>
      <c r="BC85" s="81"/>
      <c r="BD85" s="81"/>
      <c r="BE85" s="81"/>
      <c r="BF85" s="52"/>
    </row>
    <row r="86" spans="1:58" ht="36" customHeight="1" x14ac:dyDescent="0.4">
      <c r="A86" s="132" t="s">
        <v>38</v>
      </c>
      <c r="B86" s="198" t="s">
        <v>52</v>
      </c>
      <c r="C86" s="65">
        <f t="shared" ref="C86:H86" si="82">SUM(C87:C90)</f>
        <v>31</v>
      </c>
      <c r="D86" s="65">
        <f t="shared" si="82"/>
        <v>0</v>
      </c>
      <c r="E86" s="65">
        <f t="shared" si="82"/>
        <v>240</v>
      </c>
      <c r="F86" s="65">
        <f t="shared" si="82"/>
        <v>60</v>
      </c>
      <c r="G86" s="65">
        <f t="shared" si="82"/>
        <v>60</v>
      </c>
      <c r="H86" s="65">
        <f t="shared" si="82"/>
        <v>120</v>
      </c>
      <c r="I86" s="66"/>
      <c r="J86" s="66"/>
      <c r="K86" s="66"/>
      <c r="L86" s="66"/>
      <c r="M86" s="67"/>
      <c r="N86" s="66"/>
      <c r="O86" s="66"/>
      <c r="P86" s="66"/>
      <c r="Q86" s="66"/>
      <c r="R86" s="67"/>
      <c r="S86" s="66"/>
      <c r="T86" s="66"/>
      <c r="U86" s="66"/>
      <c r="V86" s="66"/>
      <c r="W86" s="67"/>
      <c r="X86" s="66"/>
      <c r="Y86" s="66"/>
      <c r="Z86" s="66"/>
      <c r="AA86" s="66"/>
      <c r="AB86" s="67"/>
      <c r="AC86" s="66"/>
      <c r="AD86" s="66"/>
      <c r="AE86" s="66"/>
      <c r="AF86" s="66"/>
      <c r="AG86" s="67"/>
      <c r="AH86" s="66"/>
      <c r="AI86" s="66"/>
      <c r="AJ86" s="66"/>
      <c r="AK86" s="66"/>
      <c r="AL86" s="72"/>
      <c r="AM86" s="66"/>
      <c r="AN86" s="66"/>
      <c r="AO86" s="66"/>
      <c r="AP86" s="66"/>
      <c r="AQ86" s="67"/>
      <c r="AR86" s="66"/>
      <c r="AS86" s="66"/>
      <c r="AT86" s="66"/>
      <c r="AU86" s="66"/>
      <c r="AV86" s="67"/>
      <c r="AW86" s="66"/>
      <c r="AX86" s="66"/>
      <c r="AY86" s="66"/>
      <c r="AZ86" s="66"/>
      <c r="BA86" s="67"/>
      <c r="BB86" s="66"/>
      <c r="BC86" s="66"/>
      <c r="BD86" s="66"/>
      <c r="BE86" s="66"/>
      <c r="BF86" s="50"/>
    </row>
    <row r="87" spans="1:58" ht="28" customHeight="1" x14ac:dyDescent="0.4">
      <c r="A87" s="129">
        <v>70</v>
      </c>
      <c r="B87" s="184" t="s">
        <v>121</v>
      </c>
      <c r="C87" s="171">
        <f>M87+R87+W87+AB87+AG87+AL87+AQ87+AV87+BA87+BF87</f>
        <v>3</v>
      </c>
      <c r="D87" s="10"/>
      <c r="E87" s="99">
        <f t="shared" si="65"/>
        <v>30</v>
      </c>
      <c r="F87" s="10">
        <f>I87*15+N87*15+S87*15+X87*15+AC87*15+AH87*15+AM87*15+AR87*15+AW87*15+BB87*15</f>
        <v>30</v>
      </c>
      <c r="G87" s="10">
        <f t="shared" ref="G87:H90" si="83">J87*15+O87*15+T87*15+Y87*15+AD87*15+AI87*15+AN87*15+AS87*15+AX87*15+BC87*15</f>
        <v>0</v>
      </c>
      <c r="H87" s="10">
        <f t="shared" si="83"/>
        <v>0</v>
      </c>
      <c r="I87" s="81"/>
      <c r="J87" s="81"/>
      <c r="K87" s="81"/>
      <c r="L87" s="81"/>
      <c r="M87" s="52"/>
      <c r="N87" s="81"/>
      <c r="O87" s="81"/>
      <c r="P87" s="81"/>
      <c r="Q87" s="81"/>
      <c r="R87" s="52"/>
      <c r="S87" s="10"/>
      <c r="T87" s="10"/>
      <c r="U87" s="10"/>
      <c r="V87" s="10"/>
      <c r="W87" s="52"/>
      <c r="X87" s="10"/>
      <c r="Y87" s="10"/>
      <c r="Z87" s="10"/>
      <c r="AA87" s="10"/>
      <c r="AB87" s="52"/>
      <c r="AC87" s="10"/>
      <c r="AD87" s="10"/>
      <c r="AE87" s="10"/>
      <c r="AF87" s="10"/>
      <c r="AG87" s="52"/>
      <c r="AH87" s="81">
        <v>2</v>
      </c>
      <c r="AI87" s="10"/>
      <c r="AJ87" s="10"/>
      <c r="AK87" s="10"/>
      <c r="AL87" s="84">
        <v>3</v>
      </c>
      <c r="AM87" s="81"/>
      <c r="AN87" s="81"/>
      <c r="AO87" s="81"/>
      <c r="AP87" s="81"/>
      <c r="AQ87" s="52"/>
      <c r="AR87" s="81"/>
      <c r="AS87" s="81"/>
      <c r="AT87" s="81"/>
      <c r="AU87" s="81"/>
      <c r="AV87" s="52"/>
      <c r="AW87" s="81"/>
      <c r="AX87" s="81"/>
      <c r="AY87" s="81"/>
      <c r="AZ87" s="81"/>
      <c r="BA87" s="52"/>
      <c r="BB87" s="81"/>
      <c r="BC87" s="81"/>
      <c r="BD87" s="81"/>
      <c r="BE87" s="81"/>
      <c r="BF87" s="52"/>
    </row>
    <row r="88" spans="1:58" ht="28" customHeight="1" x14ac:dyDescent="0.4">
      <c r="A88" s="129">
        <v>71</v>
      </c>
      <c r="B88" s="184" t="s">
        <v>122</v>
      </c>
      <c r="C88" s="171">
        <f t="shared" ref="C88:C90" si="84">M88+R88+W88+AB88+AG88+AL88+AQ88+AV88+BA88+BF88</f>
        <v>4</v>
      </c>
      <c r="D88" s="10"/>
      <c r="E88" s="99">
        <f t="shared" si="65"/>
        <v>45</v>
      </c>
      <c r="F88" s="10">
        <f t="shared" ref="F88:F90" si="85">I88*15+N88*15+S88*15+X88*15+AC88*15+AH88*15+AM88*15+AR88*15+AW88*15+BB88*15</f>
        <v>15</v>
      </c>
      <c r="G88" s="10">
        <f t="shared" si="83"/>
        <v>30</v>
      </c>
      <c r="H88" s="10">
        <f t="shared" si="83"/>
        <v>0</v>
      </c>
      <c r="I88" s="81"/>
      <c r="J88" s="81"/>
      <c r="K88" s="81"/>
      <c r="L88" s="81"/>
      <c r="M88" s="52"/>
      <c r="N88" s="81"/>
      <c r="O88" s="81"/>
      <c r="P88" s="81"/>
      <c r="Q88" s="81"/>
      <c r="R88" s="52"/>
      <c r="S88" s="10"/>
      <c r="T88" s="10"/>
      <c r="U88" s="10"/>
      <c r="V88" s="10"/>
      <c r="W88" s="52"/>
      <c r="X88" s="10"/>
      <c r="Y88" s="10"/>
      <c r="Z88" s="10"/>
      <c r="AA88" s="10"/>
      <c r="AB88" s="52"/>
      <c r="AC88" s="10"/>
      <c r="AD88" s="10"/>
      <c r="AE88" s="10"/>
      <c r="AF88" s="10"/>
      <c r="AG88" s="52"/>
      <c r="AH88" s="10"/>
      <c r="AI88" s="10"/>
      <c r="AJ88" s="10"/>
      <c r="AK88" s="10"/>
      <c r="AL88" s="84"/>
      <c r="AM88" s="81">
        <v>1</v>
      </c>
      <c r="AN88" s="81">
        <v>2</v>
      </c>
      <c r="AO88" s="81"/>
      <c r="AP88" s="81"/>
      <c r="AQ88" s="52">
        <v>4</v>
      </c>
      <c r="AR88" s="81"/>
      <c r="AS88" s="81"/>
      <c r="AT88" s="81"/>
      <c r="AU88" s="81"/>
      <c r="AV88" s="52"/>
      <c r="AW88" s="81"/>
      <c r="AX88" s="81"/>
      <c r="AY88" s="81"/>
      <c r="AZ88" s="81"/>
      <c r="BA88" s="52"/>
      <c r="BB88" s="81"/>
      <c r="BC88" s="81"/>
      <c r="BD88" s="81"/>
      <c r="BE88" s="81"/>
      <c r="BF88" s="52"/>
    </row>
    <row r="89" spans="1:58" ht="28" customHeight="1" x14ac:dyDescent="0.4">
      <c r="A89" s="129">
        <v>72</v>
      </c>
      <c r="B89" s="38" t="s">
        <v>123</v>
      </c>
      <c r="C89" s="171">
        <f t="shared" si="84"/>
        <v>4</v>
      </c>
      <c r="D89" s="10"/>
      <c r="E89" s="99">
        <f t="shared" si="65"/>
        <v>45</v>
      </c>
      <c r="F89" s="10">
        <f t="shared" si="85"/>
        <v>15</v>
      </c>
      <c r="G89" s="10">
        <f t="shared" si="83"/>
        <v>30</v>
      </c>
      <c r="H89" s="10">
        <f t="shared" si="83"/>
        <v>0</v>
      </c>
      <c r="I89" s="81"/>
      <c r="J89" s="81"/>
      <c r="K89" s="81"/>
      <c r="L89" s="81"/>
      <c r="M89" s="52"/>
      <c r="N89" s="81"/>
      <c r="O89" s="81"/>
      <c r="P89" s="81"/>
      <c r="Q89" s="81"/>
      <c r="R89" s="52"/>
      <c r="S89" s="10"/>
      <c r="T89" s="10"/>
      <c r="U89" s="10"/>
      <c r="V89" s="10"/>
      <c r="W89" s="52"/>
      <c r="X89" s="87"/>
      <c r="Y89" s="88"/>
      <c r="Z89" s="88"/>
      <c r="AA89" s="88"/>
      <c r="AB89" s="89"/>
      <c r="AC89" s="88"/>
      <c r="AD89" s="88"/>
      <c r="AE89" s="88"/>
      <c r="AF89" s="88"/>
      <c r="AG89" s="90"/>
      <c r="AH89" s="88"/>
      <c r="AI89" s="88"/>
      <c r="AJ89" s="88"/>
      <c r="AK89" s="88"/>
      <c r="AL89" s="91"/>
      <c r="AM89" s="81"/>
      <c r="AN89" s="81"/>
      <c r="AO89" s="81"/>
      <c r="AP89" s="81"/>
      <c r="AQ89" s="52"/>
      <c r="AR89" s="81">
        <v>1</v>
      </c>
      <c r="AS89" s="81">
        <v>2</v>
      </c>
      <c r="AT89" s="81"/>
      <c r="AU89" s="81"/>
      <c r="AV89" s="52">
        <v>4</v>
      </c>
      <c r="AW89" s="81"/>
      <c r="AX89" s="81"/>
      <c r="AY89" s="81"/>
      <c r="AZ89" s="81"/>
      <c r="BA89" s="52"/>
      <c r="BB89" s="81"/>
      <c r="BC89" s="81"/>
      <c r="BD89" s="81"/>
      <c r="BE89" s="81"/>
      <c r="BF89" s="52"/>
    </row>
    <row r="90" spans="1:58" ht="28" customHeight="1" x14ac:dyDescent="0.4">
      <c r="A90" s="129">
        <v>73</v>
      </c>
      <c r="B90" s="144" t="s">
        <v>45</v>
      </c>
      <c r="C90" s="80">
        <f t="shared" si="84"/>
        <v>20</v>
      </c>
      <c r="D90" s="10"/>
      <c r="E90" s="81">
        <f t="shared" si="65"/>
        <v>120</v>
      </c>
      <c r="F90" s="10">
        <f t="shared" si="85"/>
        <v>0</v>
      </c>
      <c r="G90" s="10">
        <f t="shared" si="83"/>
        <v>0</v>
      </c>
      <c r="H90" s="10">
        <f t="shared" si="83"/>
        <v>120</v>
      </c>
      <c r="I90" s="81"/>
      <c r="J90" s="81"/>
      <c r="K90" s="81"/>
      <c r="L90" s="81"/>
      <c r="M90" s="52"/>
      <c r="N90" s="81"/>
      <c r="O90" s="81"/>
      <c r="P90" s="81"/>
      <c r="Q90" s="81"/>
      <c r="R90" s="52"/>
      <c r="S90" s="10"/>
      <c r="T90" s="10"/>
      <c r="U90" s="10"/>
      <c r="V90" s="10"/>
      <c r="W90" s="52"/>
      <c r="X90" s="82"/>
      <c r="Y90" s="83"/>
      <c r="Z90" s="83"/>
      <c r="AA90" s="83"/>
      <c r="AB90" s="84"/>
      <c r="AC90" s="126"/>
      <c r="AD90" s="83"/>
      <c r="AE90" s="83"/>
      <c r="AF90" s="83"/>
      <c r="AG90" s="86"/>
      <c r="AH90" s="82"/>
      <c r="AI90" s="83"/>
      <c r="AJ90" s="83"/>
      <c r="AK90" s="83"/>
      <c r="AL90" s="84"/>
      <c r="AM90" s="81"/>
      <c r="AN90" s="81"/>
      <c r="AO90" s="81">
        <v>2</v>
      </c>
      <c r="AP90" s="81"/>
      <c r="AQ90" s="52">
        <v>2</v>
      </c>
      <c r="AR90" s="81"/>
      <c r="AS90" s="81"/>
      <c r="AT90" s="81">
        <v>2</v>
      </c>
      <c r="AU90" s="81"/>
      <c r="AV90" s="52">
        <v>2</v>
      </c>
      <c r="AW90" s="81"/>
      <c r="AX90" s="81"/>
      <c r="AY90" s="81">
        <v>2</v>
      </c>
      <c r="AZ90" s="81"/>
      <c r="BA90" s="52">
        <v>6</v>
      </c>
      <c r="BB90" s="81"/>
      <c r="BC90" s="81"/>
      <c r="BD90" s="81">
        <v>2</v>
      </c>
      <c r="BE90" s="81"/>
      <c r="BF90" s="52">
        <v>10</v>
      </c>
    </row>
    <row r="91" spans="1:58" ht="33.75" customHeight="1" x14ac:dyDescent="0.4">
      <c r="A91" s="133" t="s">
        <v>39</v>
      </c>
      <c r="B91" s="181" t="s">
        <v>51</v>
      </c>
      <c r="C91" s="185">
        <f>M91+R91+W91+AB91+AG91+AL91+AQ91+AV91+BA91+BF91</f>
        <v>18</v>
      </c>
      <c r="D91" s="74"/>
      <c r="E91" s="74">
        <f t="shared" si="65"/>
        <v>270</v>
      </c>
      <c r="F91" s="74">
        <f t="shared" ref="F91:H92" si="86">I91*15+N91*15+S91*15+X91*15+AC91*15+AH91*15+AM91*15+AR91*15+AW91*15+BB91*15</f>
        <v>0</v>
      </c>
      <c r="G91" s="74">
        <f t="shared" si="86"/>
        <v>0</v>
      </c>
      <c r="H91" s="74">
        <f t="shared" si="86"/>
        <v>270</v>
      </c>
      <c r="I91" s="75"/>
      <c r="J91" s="75"/>
      <c r="K91" s="75"/>
      <c r="L91" s="75"/>
      <c r="M91" s="67"/>
      <c r="N91" s="75"/>
      <c r="O91" s="75"/>
      <c r="P91" s="75">
        <v>2</v>
      </c>
      <c r="Q91" s="75"/>
      <c r="R91" s="67">
        <v>2</v>
      </c>
      <c r="S91" s="75"/>
      <c r="T91" s="75"/>
      <c r="U91" s="75"/>
      <c r="V91" s="75"/>
      <c r="W91" s="67"/>
      <c r="X91" s="75"/>
      <c r="Y91" s="75"/>
      <c r="Z91" s="75">
        <v>2</v>
      </c>
      <c r="AA91" s="75"/>
      <c r="AB91" s="67">
        <v>2</v>
      </c>
      <c r="AC91" s="75"/>
      <c r="AD91" s="75"/>
      <c r="AE91" s="75">
        <v>2</v>
      </c>
      <c r="AF91" s="75"/>
      <c r="AG91" s="67">
        <v>2</v>
      </c>
      <c r="AH91" s="75"/>
      <c r="AI91" s="75"/>
      <c r="AJ91" s="75">
        <v>3</v>
      </c>
      <c r="AK91" s="75"/>
      <c r="AL91" s="72">
        <v>3</v>
      </c>
      <c r="AM91" s="75"/>
      <c r="AN91" s="75"/>
      <c r="AO91" s="75">
        <v>6</v>
      </c>
      <c r="AP91" s="75"/>
      <c r="AQ91" s="67">
        <v>6</v>
      </c>
      <c r="AR91" s="75"/>
      <c r="AS91" s="75"/>
      <c r="AT91" s="75">
        <v>3</v>
      </c>
      <c r="AU91" s="75"/>
      <c r="AV91" s="67">
        <v>3</v>
      </c>
      <c r="AW91" s="75"/>
      <c r="AX91" s="75"/>
      <c r="AY91" s="75"/>
      <c r="AZ91" s="75"/>
      <c r="BA91" s="67"/>
      <c r="BB91" s="75"/>
      <c r="BC91" s="75"/>
      <c r="BD91" s="75"/>
      <c r="BE91" s="75"/>
      <c r="BF91" s="67"/>
    </row>
    <row r="92" spans="1:58" ht="27.75" customHeight="1" x14ac:dyDescent="0.4">
      <c r="A92" s="129">
        <v>74</v>
      </c>
      <c r="B92" s="38" t="s">
        <v>49</v>
      </c>
      <c r="C92" s="170">
        <f>M92+R92+W92+AB92+AG92+AL92+AQ92+AV92+BA92+BF92</f>
        <v>1</v>
      </c>
      <c r="D92" s="2"/>
      <c r="E92" s="58">
        <f>F92+G92+H92</f>
        <v>15</v>
      </c>
      <c r="F92" s="58">
        <f t="shared" si="86"/>
        <v>0</v>
      </c>
      <c r="G92" s="58">
        <f t="shared" si="86"/>
        <v>0</v>
      </c>
      <c r="H92" s="58">
        <f t="shared" si="86"/>
        <v>15</v>
      </c>
      <c r="I92" s="5"/>
      <c r="J92" s="5"/>
      <c r="K92" s="5"/>
      <c r="L92" s="5"/>
      <c r="M92" s="50"/>
      <c r="N92" s="5"/>
      <c r="O92" s="5"/>
      <c r="P92" s="5">
        <v>0.5</v>
      </c>
      <c r="Q92" s="5"/>
      <c r="R92" s="50">
        <v>0.5</v>
      </c>
      <c r="S92" s="5"/>
      <c r="T92" s="5"/>
      <c r="U92" s="5"/>
      <c r="V92" s="5"/>
      <c r="W92" s="50"/>
      <c r="X92" s="5"/>
      <c r="Y92" s="5"/>
      <c r="Z92" s="5"/>
      <c r="AA92" s="5"/>
      <c r="AB92" s="50"/>
      <c r="AC92" s="5"/>
      <c r="AD92" s="5"/>
      <c r="AE92" s="5"/>
      <c r="AF92" s="5"/>
      <c r="AG92" s="50"/>
      <c r="AH92" s="5"/>
      <c r="AI92" s="5"/>
      <c r="AJ92" s="5"/>
      <c r="AK92" s="5"/>
      <c r="AL92" s="53"/>
      <c r="AM92" s="11"/>
      <c r="AN92" s="11"/>
      <c r="AO92" s="11"/>
      <c r="AP92" s="11"/>
      <c r="AQ92" s="50"/>
      <c r="AR92" s="11"/>
      <c r="AS92" s="11"/>
      <c r="AT92" s="11">
        <v>0.5</v>
      </c>
      <c r="AU92" s="11"/>
      <c r="AV92" s="50">
        <v>0.5</v>
      </c>
      <c r="AW92" s="11"/>
      <c r="AX92" s="11"/>
      <c r="AY92" s="11"/>
      <c r="AZ92" s="11"/>
      <c r="BA92" s="50"/>
      <c r="BB92" s="11"/>
      <c r="BC92" s="11"/>
      <c r="BD92" s="11"/>
      <c r="BE92" s="11"/>
      <c r="BF92" s="50"/>
    </row>
    <row r="93" spans="1:58" ht="15" customHeight="1" x14ac:dyDescent="0.35">
      <c r="A93" s="31"/>
      <c r="B93" s="32" t="s">
        <v>26</v>
      </c>
      <c r="C93" s="9"/>
      <c r="D93" s="3"/>
      <c r="E93" s="3"/>
      <c r="F93" s="3"/>
      <c r="G93" s="3"/>
      <c r="H93" s="3"/>
      <c r="I93" s="152"/>
      <c r="J93" s="152"/>
      <c r="K93" s="152"/>
      <c r="L93" s="152"/>
      <c r="M93" s="51"/>
      <c r="N93" s="152"/>
      <c r="O93" s="152"/>
      <c r="P93" s="152"/>
      <c r="Q93" s="152"/>
      <c r="R93" s="51"/>
      <c r="S93" s="3"/>
      <c r="T93" s="3"/>
      <c r="U93" s="3"/>
      <c r="V93" s="3"/>
      <c r="W93" s="51"/>
      <c r="X93" s="3"/>
      <c r="Y93" s="3"/>
      <c r="Z93" s="3"/>
      <c r="AA93" s="3"/>
      <c r="AB93" s="51"/>
      <c r="AC93" s="3"/>
      <c r="AD93" s="3"/>
      <c r="AE93" s="3"/>
      <c r="AF93" s="3"/>
      <c r="AG93" s="51"/>
      <c r="AH93" s="3"/>
      <c r="AI93" s="3"/>
      <c r="AJ93" s="3"/>
      <c r="AK93" s="3"/>
      <c r="AL93" s="54"/>
      <c r="AM93" s="3"/>
      <c r="AN93" s="3"/>
      <c r="AO93" s="3"/>
      <c r="AP93" s="3"/>
      <c r="AQ93" s="51"/>
      <c r="AR93" s="3"/>
      <c r="AS93" s="3"/>
      <c r="AT93" s="3"/>
      <c r="AU93" s="3"/>
      <c r="AV93" s="51"/>
      <c r="AW93" s="3"/>
      <c r="AX93" s="3"/>
      <c r="AY93" s="3"/>
      <c r="AZ93" s="3"/>
      <c r="BA93" s="51"/>
      <c r="BB93" s="3"/>
      <c r="BC93" s="3"/>
      <c r="BD93" s="3"/>
      <c r="BE93" s="3"/>
      <c r="BF93" s="51"/>
    </row>
    <row r="94" spans="1:58" ht="23.25" customHeight="1" x14ac:dyDescent="0.35">
      <c r="A94" s="2"/>
      <c r="B94" s="32"/>
      <c r="C94" s="153">
        <f>(C9+C13+C30+C36+C57+C66+C74+C86+C91+C92)</f>
        <v>340</v>
      </c>
      <c r="D94" s="76">
        <f>(D9+D13+D30+D36+D57+D66+D74+D86+D91)</f>
        <v>24</v>
      </c>
      <c r="E94" s="76">
        <f>(E9+E13+E30+E36+E57+E66+E74+E86+E91+E92)</f>
        <v>3330</v>
      </c>
      <c r="F94" s="76">
        <f>(F9+F13+F30+F36+F57+F66+F74+F86+F91)</f>
        <v>705</v>
      </c>
      <c r="G94" s="76">
        <f>(G9+G13+G30+G36+G57+G66+G74+G86+G91)</f>
        <v>1935</v>
      </c>
      <c r="H94" s="76">
        <f>(H9+H13+H30+H36+H57+H66+H74+H86+H91+H92)</f>
        <v>690</v>
      </c>
      <c r="I94" s="153">
        <f t="shared" ref="I94:Q94" si="87">SUM(I10:I91)</f>
        <v>10</v>
      </c>
      <c r="J94" s="153">
        <f t="shared" si="87"/>
        <v>11</v>
      </c>
      <c r="K94" s="153">
        <f t="shared" si="87"/>
        <v>6</v>
      </c>
      <c r="L94" s="153">
        <f t="shared" si="87"/>
        <v>0</v>
      </c>
      <c r="M94" s="77">
        <f t="shared" si="87"/>
        <v>37</v>
      </c>
      <c r="N94" s="153">
        <f t="shared" si="87"/>
        <v>8</v>
      </c>
      <c r="O94" s="153">
        <f t="shared" si="87"/>
        <v>10</v>
      </c>
      <c r="P94" s="153">
        <f t="shared" si="87"/>
        <v>6</v>
      </c>
      <c r="Q94" s="153">
        <f t="shared" si="87"/>
        <v>0</v>
      </c>
      <c r="R94" s="77">
        <f>SUM(R10:R92)</f>
        <v>32.5</v>
      </c>
      <c r="S94" s="76">
        <f t="shared" ref="S94:AU94" si="88">SUM(S10:S91)</f>
        <v>5</v>
      </c>
      <c r="T94" s="76">
        <f t="shared" si="88"/>
        <v>14</v>
      </c>
      <c r="U94" s="76">
        <f t="shared" si="88"/>
        <v>2</v>
      </c>
      <c r="V94" s="76">
        <f t="shared" si="88"/>
        <v>0</v>
      </c>
      <c r="W94" s="77">
        <f t="shared" si="88"/>
        <v>33</v>
      </c>
      <c r="X94" s="76">
        <f t="shared" si="88"/>
        <v>7</v>
      </c>
      <c r="Y94" s="76">
        <f t="shared" si="88"/>
        <v>15</v>
      </c>
      <c r="Z94" s="76">
        <f t="shared" si="88"/>
        <v>6</v>
      </c>
      <c r="AA94" s="76">
        <f t="shared" si="88"/>
        <v>0</v>
      </c>
      <c r="AB94" s="77">
        <f t="shared" si="88"/>
        <v>39</v>
      </c>
      <c r="AC94" s="76">
        <f t="shared" si="88"/>
        <v>2</v>
      </c>
      <c r="AD94" s="76">
        <f t="shared" si="88"/>
        <v>15</v>
      </c>
      <c r="AE94" s="76">
        <f t="shared" si="88"/>
        <v>4</v>
      </c>
      <c r="AF94" s="76">
        <f t="shared" si="88"/>
        <v>0</v>
      </c>
      <c r="AG94" s="77">
        <f t="shared" si="88"/>
        <v>38</v>
      </c>
      <c r="AH94" s="76">
        <f t="shared" si="88"/>
        <v>9</v>
      </c>
      <c r="AI94" s="76">
        <f t="shared" si="88"/>
        <v>11</v>
      </c>
      <c r="AJ94" s="76">
        <f t="shared" si="88"/>
        <v>3</v>
      </c>
      <c r="AK94" s="76">
        <f t="shared" si="88"/>
        <v>0</v>
      </c>
      <c r="AL94" s="77">
        <f t="shared" si="88"/>
        <v>40</v>
      </c>
      <c r="AM94" s="76">
        <f t="shared" si="88"/>
        <v>3</v>
      </c>
      <c r="AN94" s="76">
        <f t="shared" si="88"/>
        <v>19</v>
      </c>
      <c r="AO94" s="76">
        <f t="shared" si="88"/>
        <v>9</v>
      </c>
      <c r="AP94" s="76">
        <f t="shared" si="88"/>
        <v>0</v>
      </c>
      <c r="AQ94" s="77">
        <f t="shared" si="88"/>
        <v>39</v>
      </c>
      <c r="AR94" s="76">
        <f t="shared" si="88"/>
        <v>1</v>
      </c>
      <c r="AS94" s="76">
        <f t="shared" si="88"/>
        <v>10</v>
      </c>
      <c r="AT94" s="76">
        <f t="shared" si="88"/>
        <v>5</v>
      </c>
      <c r="AU94" s="76">
        <f t="shared" si="88"/>
        <v>0</v>
      </c>
      <c r="AV94" s="77">
        <f>SUM(AV10:AV92)</f>
        <v>21.5</v>
      </c>
      <c r="AW94" s="76">
        <f t="shared" ref="AW94:BF94" si="89">SUM(AW10:AW91)</f>
        <v>1</v>
      </c>
      <c r="AX94" s="76">
        <f t="shared" si="89"/>
        <v>12</v>
      </c>
      <c r="AY94" s="76">
        <f t="shared" si="89"/>
        <v>2</v>
      </c>
      <c r="AZ94" s="76">
        <f t="shared" si="89"/>
        <v>0</v>
      </c>
      <c r="BA94" s="77">
        <f t="shared" si="89"/>
        <v>26</v>
      </c>
      <c r="BB94" s="76">
        <f t="shared" si="89"/>
        <v>1</v>
      </c>
      <c r="BC94" s="76">
        <f t="shared" si="89"/>
        <v>12</v>
      </c>
      <c r="BD94" s="76">
        <f t="shared" si="89"/>
        <v>2</v>
      </c>
      <c r="BE94" s="76">
        <f t="shared" si="89"/>
        <v>0</v>
      </c>
      <c r="BF94" s="77">
        <f t="shared" si="89"/>
        <v>34</v>
      </c>
    </row>
    <row r="95" spans="1:58" ht="17.25" customHeight="1" x14ac:dyDescent="0.35">
      <c r="A95" s="2"/>
      <c r="B95" s="10" t="s">
        <v>20</v>
      </c>
      <c r="C95" s="23"/>
      <c r="D95" s="23"/>
      <c r="E95" s="22"/>
      <c r="F95" s="23">
        <f>SUM(F94+G94+H94)</f>
        <v>3330</v>
      </c>
      <c r="G95" s="23"/>
      <c r="H95" s="23"/>
      <c r="I95" s="23"/>
      <c r="J95" s="24"/>
      <c r="K95" s="78">
        <f>SUM(I94:L94)</f>
        <v>27</v>
      </c>
      <c r="L95" s="24"/>
      <c r="M95" s="23"/>
      <c r="N95" s="22"/>
      <c r="O95" s="22"/>
      <c r="P95" s="23">
        <f>SUM(N94:Q94)</f>
        <v>24</v>
      </c>
      <c r="Q95" s="24"/>
      <c r="R95" s="22"/>
      <c r="S95" s="22"/>
      <c r="T95" s="24"/>
      <c r="U95" s="78">
        <f>SUM(S94:V94)</f>
        <v>21</v>
      </c>
      <c r="V95" s="24"/>
      <c r="W95" s="22"/>
      <c r="X95" s="23"/>
      <c r="Y95" s="24"/>
      <c r="Z95" s="78">
        <f>SUM(X94:AA94)</f>
        <v>28</v>
      </c>
      <c r="AA95" s="24"/>
      <c r="AB95" s="23"/>
      <c r="AC95" s="23"/>
      <c r="AD95" s="24"/>
      <c r="AE95" s="78">
        <f>SUM(AC94:AF94)</f>
        <v>21</v>
      </c>
      <c r="AF95" s="24"/>
      <c r="AG95" s="23"/>
      <c r="AH95" s="22"/>
      <c r="AI95" s="79"/>
      <c r="AJ95" s="24">
        <f>SUM(AH94:AK94)</f>
        <v>23</v>
      </c>
      <c r="AK95" s="24"/>
      <c r="AL95" s="22"/>
      <c r="AM95" s="22"/>
      <c r="AN95" s="22"/>
      <c r="AO95" s="78">
        <f>SUM(AM94:AP94)</f>
        <v>31</v>
      </c>
      <c r="AP95" s="22"/>
      <c r="AQ95" s="22"/>
      <c r="AR95" s="22"/>
      <c r="AS95" s="22"/>
      <c r="AT95" s="78">
        <f>SUM(AR94:AU94)</f>
        <v>16</v>
      </c>
      <c r="AU95" s="22"/>
      <c r="AV95" s="22"/>
      <c r="AW95" s="22"/>
      <c r="AX95" s="22"/>
      <c r="AY95" s="78">
        <f>SUM(AW94:AZ94)</f>
        <v>15</v>
      </c>
      <c r="AZ95" s="22"/>
      <c r="BA95" s="22"/>
      <c r="BB95" s="22"/>
      <c r="BC95" s="22"/>
      <c r="BD95" s="78">
        <f>SUM(BB94:BE94)</f>
        <v>15</v>
      </c>
      <c r="BE95" s="22"/>
      <c r="BF95" s="22"/>
    </row>
    <row r="96" spans="1:58" ht="25.5" customHeight="1" x14ac:dyDescent="0.4">
      <c r="A96" s="12"/>
      <c r="B96" s="218"/>
      <c r="C96" s="221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3"/>
      <c r="S96" s="34" t="s">
        <v>21</v>
      </c>
      <c r="T96" s="33"/>
      <c r="U96" s="33"/>
      <c r="V96" s="33"/>
      <c r="W96" s="40"/>
      <c r="X96" s="41"/>
      <c r="Y96" s="42"/>
      <c r="Z96" s="134" t="s">
        <v>43</v>
      </c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43"/>
      <c r="AN96" s="43"/>
      <c r="AO96" s="43"/>
      <c r="AP96" s="43"/>
      <c r="AQ96" s="43"/>
      <c r="AR96" s="43"/>
      <c r="AS96" s="43"/>
      <c r="AT96" s="43"/>
    </row>
    <row r="97" spans="1:46" ht="31.5" customHeight="1" x14ac:dyDescent="0.4">
      <c r="A97" s="2"/>
      <c r="B97" s="219"/>
      <c r="C97" s="224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6"/>
      <c r="S97" s="239" t="s">
        <v>47</v>
      </c>
      <c r="T97" s="240"/>
      <c r="U97" s="240"/>
      <c r="V97" s="240"/>
      <c r="W97" s="240"/>
      <c r="X97" s="240"/>
      <c r="Y97" s="241"/>
      <c r="Z97" s="236"/>
      <c r="AA97" s="237"/>
      <c r="AB97" s="238"/>
      <c r="AC97" s="239" t="s">
        <v>48</v>
      </c>
      <c r="AD97" s="240"/>
      <c r="AE97" s="240"/>
      <c r="AF97" s="240"/>
      <c r="AG97" s="240"/>
      <c r="AH97" s="240"/>
      <c r="AI97" s="240"/>
      <c r="AJ97" s="240"/>
      <c r="AK97" s="240"/>
      <c r="AL97" s="241"/>
      <c r="AM97" s="44"/>
      <c r="AN97" s="44"/>
      <c r="AO97" s="44"/>
      <c r="AP97" s="44"/>
      <c r="AQ97" s="44"/>
      <c r="AR97" s="44"/>
      <c r="AS97" s="44"/>
      <c r="AT97" s="44"/>
    </row>
    <row r="98" spans="1:46" ht="17.25" customHeight="1" x14ac:dyDescent="0.35">
      <c r="A98" s="2"/>
      <c r="B98" s="219"/>
      <c r="C98" s="224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6"/>
      <c r="S98" s="236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8"/>
      <c r="AM98" s="44"/>
      <c r="AN98" s="44"/>
      <c r="AO98" s="44"/>
      <c r="AP98" s="44"/>
      <c r="AQ98" s="44"/>
      <c r="AR98" s="44"/>
      <c r="AS98" s="44"/>
      <c r="AT98" s="44"/>
    </row>
    <row r="99" spans="1:46" ht="17.25" customHeight="1" x14ac:dyDescent="0.35">
      <c r="A99" s="2"/>
      <c r="B99" s="219"/>
      <c r="C99" s="224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6"/>
      <c r="S99" s="236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37"/>
      <c r="AH99" s="237"/>
      <c r="AI99" s="237"/>
      <c r="AJ99" s="237"/>
      <c r="AK99" s="237"/>
      <c r="AL99" s="238"/>
      <c r="AM99" s="44"/>
      <c r="AN99" s="44"/>
      <c r="AO99" s="44"/>
      <c r="AP99" s="44"/>
      <c r="AQ99" s="44"/>
      <c r="AR99" s="44"/>
      <c r="AS99" s="44"/>
      <c r="AT99" s="44"/>
    </row>
    <row r="100" spans="1:46" ht="18.75" customHeight="1" x14ac:dyDescent="0.35">
      <c r="A100" s="12"/>
      <c r="B100" s="219"/>
      <c r="C100" s="224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6"/>
      <c r="S100" s="34" t="s">
        <v>22</v>
      </c>
      <c r="T100" s="34"/>
      <c r="U100" s="34"/>
      <c r="V100" s="242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8"/>
      <c r="AM100" s="44"/>
      <c r="AN100" s="44"/>
      <c r="AO100" s="44"/>
      <c r="AP100" s="44"/>
      <c r="AQ100" s="44"/>
      <c r="AR100" s="44"/>
      <c r="AS100" s="44"/>
      <c r="AT100" s="44"/>
    </row>
    <row r="101" spans="1:46" ht="18.75" customHeight="1" x14ac:dyDescent="0.35">
      <c r="A101" s="12"/>
      <c r="B101" s="219"/>
      <c r="C101" s="224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6"/>
      <c r="S101" s="230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2"/>
      <c r="AM101" s="44"/>
      <c r="AN101" s="44"/>
      <c r="AO101" s="44"/>
      <c r="AP101" s="44"/>
      <c r="AQ101" s="44"/>
      <c r="AR101" s="44"/>
      <c r="AS101" s="44"/>
      <c r="AT101" s="44"/>
    </row>
    <row r="102" spans="1:46" ht="18.75" customHeight="1" x14ac:dyDescent="0.35">
      <c r="A102" s="2"/>
      <c r="B102" s="220"/>
      <c r="C102" s="227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9"/>
      <c r="S102" s="233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5"/>
      <c r="AM102" s="44"/>
      <c r="AN102" s="44"/>
      <c r="AO102" s="44"/>
      <c r="AP102" s="44"/>
      <c r="AQ102" s="44"/>
      <c r="AR102" s="44"/>
      <c r="AS102" s="44"/>
      <c r="AT102" s="44"/>
    </row>
    <row r="103" spans="1:46" ht="28" customHeight="1" x14ac:dyDescent="0.3">
      <c r="A103" s="7"/>
    </row>
    <row r="104" spans="1:46" ht="28" customHeight="1" x14ac:dyDescent="0.3">
      <c r="A104" s="7"/>
    </row>
    <row r="105" spans="1:46" ht="28" customHeight="1" x14ac:dyDescent="0.3"/>
    <row r="106" spans="1:46" ht="28" customHeight="1" x14ac:dyDescent="0.3"/>
    <row r="107" spans="1:46" ht="28" customHeight="1" x14ac:dyDescent="0.3"/>
  </sheetData>
  <mergeCells count="25">
    <mergeCell ref="AM7:AQ7"/>
    <mergeCell ref="AR7:AV7"/>
    <mergeCell ref="AW7:BA7"/>
    <mergeCell ref="BB7:BF7"/>
    <mergeCell ref="B96:B102"/>
    <mergeCell ref="C96:R102"/>
    <mergeCell ref="S101:AL102"/>
    <mergeCell ref="S99:AL99"/>
    <mergeCell ref="S97:Y97"/>
    <mergeCell ref="V100:AL100"/>
    <mergeCell ref="S98:AL98"/>
    <mergeCell ref="Z97:AB97"/>
    <mergeCell ref="AC97:AL97"/>
    <mergeCell ref="I7:L7"/>
    <mergeCell ref="E7:H7"/>
    <mergeCell ref="A7:A8"/>
    <mergeCell ref="Z4:AK4"/>
    <mergeCell ref="C6:C8"/>
    <mergeCell ref="D6:D8"/>
    <mergeCell ref="B7:B8"/>
    <mergeCell ref="N7:R7"/>
    <mergeCell ref="S7:W7"/>
    <mergeCell ref="X7:AB7"/>
    <mergeCell ref="AC7:AG7"/>
    <mergeCell ref="AH7:AL7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19" orientation="landscape" r:id="rId1"/>
  <headerFooter alignWithMargins="0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J17" sqref="J17"/>
    </sheetView>
  </sheetViews>
  <sheetFormatPr defaultRowHeight="12.5" x14ac:dyDescent="0.25"/>
  <cols>
    <col min="2" max="2" width="22.26953125" customWidth="1"/>
    <col min="3" max="3" width="60.72656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" sqref="N1:O1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pwsz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Inni</dc:creator>
  <cp:lastModifiedBy>Teresa Kubryn</cp:lastModifiedBy>
  <cp:lastPrinted>2024-07-19T12:09:27Z</cp:lastPrinted>
  <dcterms:created xsi:type="dcterms:W3CDTF">2007-06-06T11:55:24Z</dcterms:created>
  <dcterms:modified xsi:type="dcterms:W3CDTF">2025-08-20T21:29:13Z</dcterms:modified>
</cp:coreProperties>
</file>